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enducci\Desktop\CHIARA\CDP\Territorio\Edilizia Scolastica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5" i="1"/>
  <c r="M12" i="1"/>
  <c r="M10" i="1"/>
  <c r="M24" i="1" s="1"/>
  <c r="M26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<sst xmlns="http://schemas.openxmlformats.org/spreadsheetml/2006/main" count="121" uniqueCount="95">
  <si>
    <t>REGIONE ABRUZZO</t>
  </si>
  <si>
    <t>id.</t>
  </si>
  <si>
    <t>Annualità</t>
  </si>
  <si>
    <t>PROVINCIA</t>
  </si>
  <si>
    <t>ENTE</t>
  </si>
  <si>
    <t xml:space="preserve">Codice Edificio Anagrafe </t>
  </si>
  <si>
    <t>Istituto scolastico</t>
  </si>
  <si>
    <t xml:space="preserve">Ubicazione </t>
  </si>
  <si>
    <t xml:space="preserve">Tipologia intervento </t>
  </si>
  <si>
    <t>Livello di progettazione</t>
  </si>
  <si>
    <t>Importo di PROGETTO</t>
  </si>
  <si>
    <t>Cofinanziamento</t>
  </si>
  <si>
    <t>IMPORTO DI FINANZIAMENTO RICHIESTO</t>
  </si>
  <si>
    <t>CH</t>
  </si>
  <si>
    <t>POLLUTRI</t>
  </si>
  <si>
    <t>0690680385</t>
  </si>
  <si>
    <t>Scuola secondaria di I grado "Dante Alighieri"</t>
  </si>
  <si>
    <t>Via del Santo Rosario</t>
  </si>
  <si>
    <r>
      <t xml:space="preserve">Adeguamento sismico, impiantistico, eliminazione barriere architettoniche, messa in sicurezza elementi non strutturali, adeguamento antincendio, efficientamento energetico e connettività di rete  per accorpamento scuole infanzia e primaria. </t>
    </r>
    <r>
      <rPr>
        <b/>
        <sz val="12"/>
        <color theme="1"/>
        <rFont val="Times New Roman"/>
        <family val="1"/>
      </rPr>
      <t>lett. a) e b)</t>
    </r>
  </si>
  <si>
    <t>Esecutivo</t>
  </si>
  <si>
    <t>S. SALVO</t>
  </si>
  <si>
    <t>0690830159</t>
  </si>
  <si>
    <t>Scuola infanzia</t>
  </si>
  <si>
    <t>Via Verdi, 9 (c.da Stingi)</t>
  </si>
  <si>
    <r>
      <t xml:space="preserve">Nuova costruzione mediante sostituzione edilizia in sito;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</si>
  <si>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t>Definitivo</t>
  </si>
  <si>
    <t>PALMOLI</t>
  </si>
  <si>
    <t>0690610202</t>
  </si>
  <si>
    <t>Scuola primaria e secondaria di I grado</t>
  </si>
  <si>
    <t>Via Papa Giovanni XXIII</t>
  </si>
  <si>
    <r>
      <t xml:space="preserve">Nuova costruzione mediante sostituzione edilizia;  adeguamento impiantistico, rimozione amianto,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</si>
  <si>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t>RIPA TEATINA</t>
  </si>
  <si>
    <t>da censire</t>
  </si>
  <si>
    <t>Scuola infanzia D. Maria delle Vittorie</t>
  </si>
  <si>
    <t>Via Chieti</t>
  </si>
  <si>
    <r>
      <t xml:space="preserve">Nuova costruzione mediante sostituzione edilizia in altro sito; 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</si>
  <si>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t>PROVINCIA CHIETI</t>
  </si>
  <si>
    <t>0690220445</t>
  </si>
  <si>
    <t>Istituto Tecnico Industriale "L. Di Savoia" -  Chieti</t>
  </si>
  <si>
    <t>Via G. D'Aragona, 21 - CHIETI</t>
  </si>
  <si>
    <r>
      <t>Miglioramento sismico per edificio non adeguabile in ragione del vincolo di interesse culturale.</t>
    </r>
    <r>
      <rPr>
        <b/>
        <sz val="12"/>
        <color theme="1"/>
        <rFont val="Times New Roman"/>
        <family val="1"/>
      </rPr>
      <t xml:space="preserve"> lett. a)</t>
    </r>
  </si>
  <si>
    <t xml:space="preserve">Studio di fattibilità/preliminare </t>
  </si>
  <si>
    <t>ORTONA</t>
  </si>
  <si>
    <t>0690580370</t>
  </si>
  <si>
    <t>Scuola secondaria di I grado "Domenico Pugliesi"</t>
  </si>
  <si>
    <t>Via Mazzini, 24</t>
  </si>
  <si>
    <r>
      <t xml:space="preserve">Adeguamento sismico, messa in sicurezza elementi non strutturali e connettività di rete.   </t>
    </r>
    <r>
      <rPr>
        <b/>
        <sz val="12"/>
        <color theme="1"/>
        <rFont val="Times New Roman"/>
        <family val="1"/>
      </rPr>
      <t>lett. a) e b)</t>
    </r>
  </si>
  <si>
    <t>ARCHI</t>
  </si>
  <si>
    <t>0690020193</t>
  </si>
  <si>
    <t>Scuola infanzia e secondaria di I grado</t>
  </si>
  <si>
    <t>Via SS. Salvatore - Piane D'Archi</t>
  </si>
  <si>
    <r>
      <t xml:space="preserve">Adeguamento sismico, impiantistico, prevenzione incendi, efficientamento energetico ed abbattimento barriere architettoniche. </t>
    </r>
    <r>
      <rPr>
        <b/>
        <sz val="14"/>
        <color theme="1"/>
        <rFont val="Times New Roman"/>
        <family val="1"/>
      </rPr>
      <t>lett. a) e b)</t>
    </r>
  </si>
  <si>
    <t>ATESSA</t>
  </si>
  <si>
    <t>0690050338</t>
  </si>
  <si>
    <t>Via Domenico Ciampoli, 1</t>
  </si>
  <si>
    <r>
      <t xml:space="preserve">Adeguamento sismico CORPO B. </t>
    </r>
    <r>
      <rPr>
        <b/>
        <sz val="14"/>
        <color theme="1"/>
        <rFont val="Times New Roman"/>
        <family val="1"/>
      </rPr>
      <t>lett. a)</t>
    </r>
  </si>
  <si>
    <t>AQ</t>
  </si>
  <si>
    <t>LUCO DEI MARSI</t>
  </si>
  <si>
    <t>0660510165</t>
  </si>
  <si>
    <t>Scuola primaria "E. De Amicis"</t>
  </si>
  <si>
    <t>Viale Duca degli Abruzzi</t>
  </si>
  <si>
    <r>
      <t xml:space="preserve">Adeguamento sismico. Adeguamento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</si>
  <si>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t>06600510044</t>
  </si>
  <si>
    <t>Scuola infanzia "G. Rodari"</t>
  </si>
  <si>
    <t>Via Alessandro Torlonia</t>
  </si>
  <si>
    <r>
      <t xml:space="preserve">Adeguamento sismico. Adeguamento 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</si>
  <si>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t>CAMPO DI GIOVE</t>
  </si>
  <si>
    <t>0660150268</t>
  </si>
  <si>
    <t>Scuola primaria "F. Di Paolo"</t>
  </si>
  <si>
    <t>Via S. Matteo, 15</t>
  </si>
  <si>
    <r>
      <t>Miglioramento sismico, adeguamento impiantistico, efficientamento energetico, connettività di rete.</t>
    </r>
    <r>
      <rPr>
        <b/>
        <sz val="12"/>
        <color theme="1"/>
        <rFont val="Times New Roman"/>
        <family val="1"/>
      </rPr>
      <t xml:space="preserve"> lett. a) e b)</t>
    </r>
  </si>
  <si>
    <t>TE</t>
  </si>
  <si>
    <t>PROVINCIA TERAMO</t>
  </si>
  <si>
    <t>0670410321</t>
  </si>
  <si>
    <t>IPIA "Ettore MARINO"- TERAMO</t>
  </si>
  <si>
    <t>Via S.Marino -Teramo-</t>
  </si>
  <si>
    <r>
      <t xml:space="preserve">Adeguamento sismico, impiantistico, rimozione rischi e adeguamento alle norme antincendio.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</si>
  <si>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t>0670410304</t>
  </si>
  <si>
    <t>LICEO SCENTIFICO " Albert Einstein" - TERAMO</t>
  </si>
  <si>
    <t>Via Luigi Sturzo 5 TERAMO</t>
  </si>
  <si>
    <r>
      <t xml:space="preserve">Adeguamento sismico, impiantistico, rimozione rischi. 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</si>
  <si>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t>PE</t>
  </si>
  <si>
    <t>CARAMANICO TERME</t>
  </si>
  <si>
    <t>0680070096</t>
  </si>
  <si>
    <t>Scuola dell'Infanzia</t>
  </si>
  <si>
    <t>Via Delle Mura s.n.c.</t>
  </si>
  <si>
    <r>
      <t>Nuova costruzione mediante sostituzione edilizia.</t>
    </r>
    <r>
      <rPr>
        <b/>
        <sz val="12"/>
        <color theme="1"/>
        <rFont val="Times New Roman"/>
        <family val="1"/>
      </rPr>
      <t>Lett.a) lett b)</t>
    </r>
  </si>
  <si>
    <t>PROVINCIA PESCARA</t>
  </si>
  <si>
    <t>0680280247</t>
  </si>
  <si>
    <t>Liceo Statale "G. Marconi" PESCARA</t>
  </si>
  <si>
    <t>Via Marino da Caramanico 26</t>
  </si>
  <si>
    <r>
      <t>Adeguamento sismico , adeguamento impiantistico e adeguamento antincendio</t>
    </r>
    <r>
      <rPr>
        <b/>
        <sz val="12"/>
        <color theme="1"/>
        <rFont val="Times New Roman"/>
        <family val="1"/>
      </rPr>
      <t xml:space="preserve"> lett. a) e b)</t>
    </r>
  </si>
  <si>
    <t>TOTALE</t>
  </si>
  <si>
    <t>Importo netto ricavo stimato</t>
  </si>
  <si>
    <t>Residuo da utilizzare nelle annualità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</si>
</sst>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9" tint="-0.249977111117893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3" fontId="10" fillId="2" borderId="1" xfId="0" quotePrefix="1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left" wrapText="1"/>
    </xf>
    <xf numFmtId="3" fontId="12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3" fontId="14" fillId="2" borderId="1" xfId="1" applyFont="1" applyFill="1" applyBorder="1" applyAlignment="1">
      <alignment horizontal="center" wrapText="1"/>
    </xf>
    <xf numFmtId="164" fontId="14" fillId="2" borderId="1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10" fillId="2" borderId="1" xfId="0" quotePrefix="1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10" fillId="2" borderId="0" xfId="0" quotePrefix="1" applyNumberFormat="1" applyFon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horizontal="left" wrapText="1"/>
    </xf>
    <xf numFmtId="0" fontId="10" fillId="2" borderId="0" xfId="0" applyNumberFormat="1" applyFont="1" applyFill="1" applyBorder="1" applyAlignment="1">
      <alignment horizontal="left" wrapText="1"/>
    </xf>
    <xf numFmtId="3" fontId="11" fillId="2" borderId="0" xfId="0" applyNumberFormat="1" applyFont="1" applyFill="1" applyBorder="1" applyAlignment="1">
      <alignment horizontal="left" wrapText="1"/>
    </xf>
    <xf numFmtId="3" fontId="12" fillId="2" borderId="2" xfId="0" applyNumberFormat="1" applyFont="1" applyFill="1" applyBorder="1" applyAlignment="1">
      <alignment horizontal="center" wrapText="1"/>
    </xf>
    <xf numFmtId="3" fontId="12" fillId="2" borderId="3" xfId="0" applyNumberFormat="1" applyFont="1" applyFill="1" applyBorder="1" applyAlignment="1">
      <alignment horizontal="center" wrapText="1"/>
    </xf>
    <xf numFmtId="3" fontId="12" fillId="2" borderId="4" xfId="0" applyNumberFormat="1" applyFont="1" applyFill="1" applyBorder="1" applyAlignment="1">
      <alignment horizontal="center" wrapText="1"/>
    </xf>
    <xf numFmtId="164" fontId="14" fillId="2" borderId="1" xfId="1" applyNumberFormat="1" applyFont="1" applyFill="1" applyBorder="1" applyAlignment="1">
      <alignment horizontal="right" wrapText="1"/>
    </xf>
    <xf numFmtId="164" fontId="15" fillId="0" borderId="0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3" fontId="10" fillId="2" borderId="5" xfId="0" quotePrefix="1" applyNumberFormat="1" applyFont="1" applyFill="1" applyBorder="1" applyAlignment="1">
      <alignment horizontal="center" wrapText="1"/>
    </xf>
    <xf numFmtId="3" fontId="10" fillId="2" borderId="5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horizontal="left" wrapText="1"/>
    </xf>
    <xf numFmtId="3" fontId="11" fillId="2" borderId="5" xfId="0" applyNumberFormat="1" applyFont="1" applyFill="1" applyBorder="1" applyAlignment="1">
      <alignment horizontal="left" wrapText="1"/>
    </xf>
    <xf numFmtId="3" fontId="12" fillId="2" borderId="6" xfId="0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43" fontId="9" fillId="2" borderId="5" xfId="1" applyFont="1" applyFill="1" applyBorder="1" applyAlignment="1">
      <alignment horizontal="center" wrapText="1"/>
    </xf>
    <xf numFmtId="164" fontId="6" fillId="2" borderId="5" xfId="1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17" fillId="0" borderId="0" xfId="1" applyNumberFormat="1" applyFont="1" applyBorder="1" applyAlignment="1">
      <alignment horizontal="center" vertical="center" textRotation="90" wrapText="1"/>
    </xf>
    <xf numFmtId="43" fontId="6" fillId="2" borderId="5" xfId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sqref="A1:XFD1048576"/>
    </sheetView>
  </sheetViews>
  <sheetFormatPr defaultColWidth="9.140625" defaultRowHeight="15" x14ac:dyDescent="0.25"/>
  <cols>
    <col min="1" max="1" width="5.140625" style="51" customWidth="1"/>
    <col min="2" max="2" width="13.140625" style="51" customWidth="1"/>
    <col min="3" max="3" width="13.28515625" style="2" customWidth="1"/>
    <col min="4" max="4" width="21.7109375" style="60" customWidth="1"/>
    <col min="5" max="5" width="20" style="61" customWidth="1"/>
    <col min="6" max="6" width="36.7109375" style="62" customWidth="1"/>
    <col min="7" max="7" width="27.28515625" style="62" customWidth="1"/>
    <col min="8" max="8" width="73.42578125" style="63" customWidth="1"/>
    <col min="9" max="9" width="11.7109375" style="2" customWidth="1"/>
    <col min="10" max="10" width="20.140625" style="2" customWidth="1"/>
    <col min="11" max="11" width="22.5703125" style="64" customWidth="1"/>
    <col min="12" max="12" width="20" style="64" customWidth="1"/>
    <col min="13" max="13" width="23.42578125" style="65" customWidth="1"/>
    <col min="14" max="19" width="26.85546875" style="2" customWidth="1"/>
    <col min="20" max="16384" width="9.140625" style="2"/>
  </cols>
  <sheetData>
    <row r="1" spans="1:13" ht="12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2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 x14ac:dyDescent="0.25">
      <c r="A5" s="3" t="s">
        <v>1</v>
      </c>
      <c r="B5" s="4" t="s">
        <v>2</v>
      </c>
      <c r="C5" s="4" t="s">
        <v>3</v>
      </c>
      <c r="D5" s="3" t="s">
        <v>4</v>
      </c>
      <c r="E5" s="5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6"/>
      <c r="K5" s="3" t="s">
        <v>10</v>
      </c>
      <c r="L5" s="5" t="s">
        <v>11</v>
      </c>
      <c r="M5" s="7" t="s">
        <v>12</v>
      </c>
    </row>
    <row r="6" spans="1:13" ht="12.75" x14ac:dyDescent="0.25">
      <c r="A6" s="6"/>
      <c r="B6" s="8"/>
      <c r="C6" s="8"/>
      <c r="D6" s="6"/>
      <c r="E6" s="9"/>
      <c r="F6" s="10"/>
      <c r="G6" s="10"/>
      <c r="H6" s="6"/>
      <c r="I6" s="6"/>
      <c r="J6" s="6"/>
      <c r="K6" s="6"/>
      <c r="L6" s="9"/>
      <c r="M6" s="11"/>
    </row>
    <row r="7" spans="1:13" ht="12.75" hidden="1" x14ac:dyDescent="0.25">
      <c r="A7" s="6"/>
      <c r="B7" s="8"/>
      <c r="C7" s="8"/>
      <c r="D7" s="6"/>
      <c r="E7" s="9"/>
      <c r="F7" s="10"/>
      <c r="G7" s="10"/>
      <c r="H7" s="6"/>
      <c r="I7" s="6"/>
      <c r="J7" s="6"/>
      <c r="K7" s="6"/>
      <c r="L7" s="9"/>
      <c r="M7" s="11"/>
    </row>
    <row r="8" spans="1:13" ht="12.75" x14ac:dyDescent="0.25">
      <c r="A8" s="6"/>
      <c r="B8" s="8"/>
      <c r="C8" s="8"/>
      <c r="D8" s="6"/>
      <c r="E8" s="9"/>
      <c r="F8" s="10"/>
      <c r="G8" s="10"/>
      <c r="H8" s="6"/>
      <c r="I8" s="6"/>
      <c r="J8" s="6"/>
      <c r="K8" s="6"/>
      <c r="L8" s="9"/>
      <c r="M8" s="11"/>
    </row>
    <row r="9" spans="1:13" s="23" customFormat="1" ht="63.75" x14ac:dyDescent="0.3">
      <c r="A9" s="12">
        <v>1</v>
      </c>
      <c r="B9" s="12">
        <v>2018</v>
      </c>
      <c r="C9" s="13" t="s">
        <v>13</v>
      </c>
      <c r="D9" s="14" t="s">
        <v>14</v>
      </c>
      <c r="E9" s="15" t="s">
        <v>15</v>
      </c>
      <c r="F9" s="16" t="s">
        <v>16</v>
      </c>
      <c r="G9" s="17" t="s">
        <v>17</v>
      </c>
      <c r="H9" s="18" t="s">
        <v>18</v>
      </c>
      <c r="I9" s="19" t="s">
        <v>19</v>
      </c>
      <c r="J9" s="20"/>
      <c r="K9" s="21">
        <v>1314131.52</v>
      </c>
      <c r="L9" s="21"/>
      <c r="M9" s="22">
        <v>1314131.52</v>
      </c>
    </row>
    <row r="10" spans="1:13" s="23" customFormat="1" ht="63.75" x14ac:dyDescent="0.3">
      <c r="A10" s="12">
        <f>A9+1</f>
        <v>2</v>
      </c>
      <c r="B10" s="12">
        <v>2018</v>
      </c>
      <c r="C10" s="13" t="s">
        <v>13</v>
      </c>
      <c r="D10" s="14" t="s">
        <v>20</v>
      </c>
      <c r="E10" s="15" t="s">
        <v>21</v>
      </c>
      <c r="F10" s="16" t="s">
        <v>22</v>
      </c>
      <c r="G10" s="17" t="s">
        <v>23</v>
      </c>
      <c r="H10" s="18" t="s">
        <v>24</v>
      </c>
      <c r="I10" s="19" t="s">
        <v>25</v>
      </c>
      <c r="J10" s="20"/>
      <c r="K10" s="21">
        <v>2000000</v>
      </c>
      <c r="L10" s="21">
        <v>100000</v>
      </c>
      <c r="M10" s="22">
        <f>K10-L10</f>
        <v>1900000</v>
      </c>
    </row>
    <row r="11" spans="1:13" s="23" customFormat="1" ht="63.75" x14ac:dyDescent="0.3">
      <c r="A11" s="12">
        <f t="shared" ref="A11:A23" si="0">A10+1</f>
        <v>3</v>
      </c>
      <c r="B11" s="12">
        <v>2018</v>
      </c>
      <c r="C11" s="13" t="s">
        <v>13</v>
      </c>
      <c r="D11" s="14" t="s">
        <v>26</v>
      </c>
      <c r="E11" s="15" t="s">
        <v>27</v>
      </c>
      <c r="F11" s="16" t="s">
        <v>28</v>
      </c>
      <c r="G11" s="17" t="s">
        <v>29</v>
      </c>
      <c r="H11" s="18" t="s">
        <v>30</v>
      </c>
      <c r="I11" s="19" t="s">
        <v>19</v>
      </c>
      <c r="J11" s="20"/>
      <c r="K11" s="21">
        <v>3850000</v>
      </c>
      <c r="L11" s="21"/>
      <c r="M11" s="22">
        <v>3850000</v>
      </c>
    </row>
    <row r="12" spans="1:13" s="23" customFormat="1" ht="63.75" x14ac:dyDescent="0.3">
      <c r="A12" s="12">
        <f t="shared" si="0"/>
        <v>4</v>
      </c>
      <c r="B12" s="12">
        <v>2018</v>
      </c>
      <c r="C12" s="13" t="s">
        <v>13</v>
      </c>
      <c r="D12" s="14" t="s">
        <v>31</v>
      </c>
      <c r="E12" s="24" t="s">
        <v>32</v>
      </c>
      <c r="F12" s="16" t="s">
        <v>33</v>
      </c>
      <c r="G12" s="17" t="s">
        <v>34</v>
      </c>
      <c r="H12" s="18" t="s">
        <v>35</v>
      </c>
      <c r="I12" s="19" t="s">
        <v>19</v>
      </c>
      <c r="J12" s="20"/>
      <c r="K12" s="21">
        <v>1851330</v>
      </c>
      <c r="L12" s="21">
        <v>92566.5</v>
      </c>
      <c r="M12" s="22">
        <f>K12-L12</f>
        <v>1758763.5</v>
      </c>
    </row>
    <row r="13" spans="1:13" s="23" customFormat="1" ht="37.5" x14ac:dyDescent="0.3">
      <c r="A13" s="12">
        <f t="shared" si="0"/>
        <v>5</v>
      </c>
      <c r="B13" s="12">
        <v>2018</v>
      </c>
      <c r="C13" s="13" t="s">
        <v>13</v>
      </c>
      <c r="D13" s="14" t="s">
        <v>36</v>
      </c>
      <c r="E13" s="15" t="s">
        <v>37</v>
      </c>
      <c r="F13" s="16" t="s">
        <v>38</v>
      </c>
      <c r="G13" s="17" t="s">
        <v>39</v>
      </c>
      <c r="H13" s="18" t="s">
        <v>40</v>
      </c>
      <c r="I13" s="19" t="s">
        <v>41</v>
      </c>
      <c r="J13" s="20"/>
      <c r="K13" s="21">
        <v>10475161.65</v>
      </c>
      <c r="L13" s="21"/>
      <c r="M13" s="22">
        <v>10475161.65</v>
      </c>
    </row>
    <row r="14" spans="1:13" s="23" customFormat="1" ht="37.5" x14ac:dyDescent="0.3">
      <c r="A14" s="12">
        <f t="shared" si="0"/>
        <v>6</v>
      </c>
      <c r="B14" s="12">
        <v>2018</v>
      </c>
      <c r="C14" s="13" t="s">
        <v>13</v>
      </c>
      <c r="D14" s="14" t="s">
        <v>42</v>
      </c>
      <c r="E14" s="15" t="s">
        <v>43</v>
      </c>
      <c r="F14" s="16" t="s">
        <v>44</v>
      </c>
      <c r="G14" s="17" t="s">
        <v>45</v>
      </c>
      <c r="H14" s="18" t="s">
        <v>46</v>
      </c>
      <c r="I14" s="19" t="s">
        <v>25</v>
      </c>
      <c r="J14" s="20"/>
      <c r="K14" s="21">
        <v>631101.49</v>
      </c>
      <c r="L14" s="21"/>
      <c r="M14" s="22">
        <v>631101.49</v>
      </c>
    </row>
    <row r="15" spans="1:13" s="23" customFormat="1" ht="37.5" x14ac:dyDescent="0.3">
      <c r="A15" s="12">
        <f t="shared" si="0"/>
        <v>7</v>
      </c>
      <c r="B15" s="12">
        <v>2018</v>
      </c>
      <c r="C15" s="13" t="s">
        <v>13</v>
      </c>
      <c r="D15" s="14" t="s">
        <v>47</v>
      </c>
      <c r="E15" s="15" t="s">
        <v>48</v>
      </c>
      <c r="F15" s="16" t="s">
        <v>49</v>
      </c>
      <c r="G15" s="17" t="s">
        <v>50</v>
      </c>
      <c r="H15" s="18" t="s">
        <v>51</v>
      </c>
      <c r="I15" s="19" t="s">
        <v>19</v>
      </c>
      <c r="J15" s="20"/>
      <c r="K15" s="21">
        <v>796500</v>
      </c>
      <c r="L15" s="21"/>
      <c r="M15" s="22">
        <f>K15</f>
        <v>796500</v>
      </c>
    </row>
    <row r="16" spans="1:13" s="23" customFormat="1" ht="37.5" x14ac:dyDescent="0.3">
      <c r="A16" s="12">
        <f t="shared" si="0"/>
        <v>8</v>
      </c>
      <c r="B16" s="12">
        <v>2018</v>
      </c>
      <c r="C16" s="13" t="s">
        <v>13</v>
      </c>
      <c r="D16" s="14" t="s">
        <v>52</v>
      </c>
      <c r="E16" s="15" t="s">
        <v>53</v>
      </c>
      <c r="F16" s="16" t="s">
        <v>49</v>
      </c>
      <c r="G16" s="17" t="s">
        <v>54</v>
      </c>
      <c r="H16" s="18" t="s">
        <v>55</v>
      </c>
      <c r="I16" s="19" t="s">
        <v>25</v>
      </c>
      <c r="J16" s="20"/>
      <c r="K16" s="21">
        <v>640000</v>
      </c>
      <c r="L16" s="21"/>
      <c r="M16" s="22">
        <f>K16</f>
        <v>640000</v>
      </c>
    </row>
    <row r="17" spans="1:13" s="25" customFormat="1" ht="37.5" x14ac:dyDescent="0.3">
      <c r="A17" s="12">
        <f t="shared" si="0"/>
        <v>9</v>
      </c>
      <c r="B17" s="12">
        <v>2018</v>
      </c>
      <c r="C17" s="13" t="s">
        <v>56</v>
      </c>
      <c r="D17" s="14" t="s">
        <v>57</v>
      </c>
      <c r="E17" s="15" t="s">
        <v>58</v>
      </c>
      <c r="F17" s="16" t="s">
        <v>59</v>
      </c>
      <c r="G17" s="17" t="s">
        <v>60</v>
      </c>
      <c r="H17" s="18" t="s">
        <v>61</v>
      </c>
      <c r="I17" s="19" t="s">
        <v>25</v>
      </c>
      <c r="J17" s="20"/>
      <c r="K17" s="21">
        <v>710000</v>
      </c>
      <c r="L17" s="21"/>
      <c r="M17" s="22">
        <v>710000</v>
      </c>
    </row>
    <row r="18" spans="1:13" s="25" customFormat="1" ht="37.5" x14ac:dyDescent="0.3">
      <c r="A18" s="12">
        <f t="shared" si="0"/>
        <v>10</v>
      </c>
      <c r="B18" s="12">
        <v>2018</v>
      </c>
      <c r="C18" s="13" t="s">
        <v>56</v>
      </c>
      <c r="D18" s="14" t="s">
        <v>57</v>
      </c>
      <c r="E18" s="15" t="s">
        <v>62</v>
      </c>
      <c r="F18" s="16" t="s">
        <v>63</v>
      </c>
      <c r="G18" s="17" t="s">
        <v>64</v>
      </c>
      <c r="H18" s="18" t="s">
        <v>65</v>
      </c>
      <c r="I18" s="19" t="s">
        <v>25</v>
      </c>
      <c r="J18" s="20"/>
      <c r="K18" s="21">
        <v>779611.26</v>
      </c>
      <c r="L18" s="21"/>
      <c r="M18" s="22">
        <v>779611.26</v>
      </c>
    </row>
    <row r="19" spans="1:13" s="25" customFormat="1" ht="32.25" x14ac:dyDescent="0.3">
      <c r="A19" s="12">
        <f t="shared" si="0"/>
        <v>11</v>
      </c>
      <c r="B19" s="12">
        <v>2018</v>
      </c>
      <c r="C19" s="13" t="s">
        <v>56</v>
      </c>
      <c r="D19" s="14" t="s">
        <v>66</v>
      </c>
      <c r="E19" s="15" t="s">
        <v>67</v>
      </c>
      <c r="F19" s="16" t="s">
        <v>68</v>
      </c>
      <c r="G19" s="17" t="s">
        <v>69</v>
      </c>
      <c r="H19" s="18" t="s">
        <v>70</v>
      </c>
      <c r="I19" s="19" t="s">
        <v>25</v>
      </c>
      <c r="J19" s="20"/>
      <c r="K19" s="21">
        <v>727955.94</v>
      </c>
      <c r="L19" s="21"/>
      <c r="M19" s="22">
        <v>727955.94</v>
      </c>
    </row>
    <row r="20" spans="1:13" s="23" customFormat="1" ht="37.5" x14ac:dyDescent="0.3">
      <c r="A20" s="12">
        <f t="shared" si="0"/>
        <v>12</v>
      </c>
      <c r="B20" s="12">
        <v>2018</v>
      </c>
      <c r="C20" s="13" t="s">
        <v>71</v>
      </c>
      <c r="D20" s="14" t="s">
        <v>72</v>
      </c>
      <c r="E20" s="26" t="s">
        <v>73</v>
      </c>
      <c r="F20" s="16" t="s">
        <v>74</v>
      </c>
      <c r="G20" s="17" t="s">
        <v>75</v>
      </c>
      <c r="H20" s="18" t="s">
        <v>76</v>
      </c>
      <c r="I20" s="19" t="s">
        <v>41</v>
      </c>
      <c r="J20" s="20"/>
      <c r="K20" s="21">
        <v>7350000</v>
      </c>
      <c r="L20" s="21"/>
      <c r="M20" s="22">
        <v>7350000</v>
      </c>
    </row>
    <row r="21" spans="1:13" s="23" customFormat="1" ht="37.5" x14ac:dyDescent="0.3">
      <c r="A21" s="12">
        <f t="shared" si="0"/>
        <v>13</v>
      </c>
      <c r="B21" s="12">
        <v>2018</v>
      </c>
      <c r="C21" s="13" t="s">
        <v>71</v>
      </c>
      <c r="D21" s="14" t="s">
        <v>72</v>
      </c>
      <c r="E21" s="26" t="s">
        <v>77</v>
      </c>
      <c r="F21" s="16" t="s">
        <v>78</v>
      </c>
      <c r="G21" s="17" t="s">
        <v>79</v>
      </c>
      <c r="H21" s="18" t="s">
        <v>80</v>
      </c>
      <c r="I21" s="19" t="s">
        <v>41</v>
      </c>
      <c r="J21" s="20"/>
      <c r="K21" s="21">
        <v>6350000</v>
      </c>
      <c r="L21" s="21"/>
      <c r="M21" s="22">
        <v>6350000</v>
      </c>
    </row>
    <row r="22" spans="1:13" s="27" customFormat="1" ht="32.25" x14ac:dyDescent="0.3">
      <c r="A22" s="12">
        <f t="shared" si="0"/>
        <v>14</v>
      </c>
      <c r="B22" s="12">
        <v>2018</v>
      </c>
      <c r="C22" s="13" t="s">
        <v>81</v>
      </c>
      <c r="D22" s="14" t="s">
        <v>82</v>
      </c>
      <c r="E22" s="26" t="s">
        <v>83</v>
      </c>
      <c r="F22" s="16" t="s">
        <v>84</v>
      </c>
      <c r="G22" s="17" t="s">
        <v>85</v>
      </c>
      <c r="H22" s="18" t="s">
        <v>86</v>
      </c>
      <c r="I22" s="19" t="s">
        <v>25</v>
      </c>
      <c r="J22" s="20"/>
      <c r="K22" s="21">
        <v>2100000</v>
      </c>
      <c r="L22" s="21"/>
      <c r="M22" s="22">
        <v>2100000</v>
      </c>
    </row>
    <row r="23" spans="1:13" s="27" customFormat="1" ht="37.5" x14ac:dyDescent="0.3">
      <c r="A23" s="12">
        <f t="shared" si="0"/>
        <v>15</v>
      </c>
      <c r="B23" s="12">
        <v>2018</v>
      </c>
      <c r="C23" s="13" t="s">
        <v>81</v>
      </c>
      <c r="D23" s="14" t="s">
        <v>87</v>
      </c>
      <c r="E23" s="26" t="s">
        <v>88</v>
      </c>
      <c r="F23" s="16" t="s">
        <v>89</v>
      </c>
      <c r="G23" s="17" t="s">
        <v>90</v>
      </c>
      <c r="H23" s="18" t="s">
        <v>91</v>
      </c>
      <c r="I23" s="19" t="s">
        <v>41</v>
      </c>
      <c r="J23" s="20"/>
      <c r="K23" s="21">
        <v>7860000</v>
      </c>
      <c r="L23" s="21"/>
      <c r="M23" s="22">
        <v>7860000</v>
      </c>
    </row>
    <row r="24" spans="1:13" s="27" customFormat="1" ht="20.25" x14ac:dyDescent="0.3">
      <c r="A24" s="28"/>
      <c r="B24" s="28"/>
      <c r="C24" s="29"/>
      <c r="D24" s="30"/>
      <c r="E24" s="31"/>
      <c r="F24" s="32"/>
      <c r="G24" s="33"/>
      <c r="H24" s="34"/>
      <c r="I24" s="35" t="s">
        <v>92</v>
      </c>
      <c r="J24" s="36"/>
      <c r="K24" s="36"/>
      <c r="L24" s="37"/>
      <c r="M24" s="22">
        <f>SUM(M9:M23)</f>
        <v>47243225.359999999</v>
      </c>
    </row>
    <row r="25" spans="1:13" s="23" customFormat="1" ht="20.25" x14ac:dyDescent="0.3">
      <c r="I25" s="35" t="s">
        <v>93</v>
      </c>
      <c r="J25" s="36"/>
      <c r="K25" s="36"/>
      <c r="L25" s="37"/>
      <c r="M25" s="38">
        <v>47249829.189999998</v>
      </c>
    </row>
    <row r="26" spans="1:13" s="23" customFormat="1" ht="20.25" x14ac:dyDescent="0.3">
      <c r="I26" s="35" t="s">
        <v>94</v>
      </c>
      <c r="J26" s="36"/>
      <c r="K26" s="36"/>
      <c r="L26" s="37"/>
      <c r="M26" s="38">
        <f>+M25-M24</f>
        <v>6603.8299999982119</v>
      </c>
    </row>
    <row r="27" spans="1:13" s="23" customFormat="1" ht="12.75" x14ac:dyDescent="0.25">
      <c r="M27" s="39"/>
    </row>
    <row r="28" spans="1:13" ht="20.25" x14ac:dyDescent="0.3">
      <c r="A28" s="40"/>
      <c r="B28" s="40"/>
      <c r="C28" s="41"/>
      <c r="D28" s="42"/>
      <c r="E28" s="43"/>
      <c r="F28" s="44"/>
      <c r="G28" s="45"/>
      <c r="H28" s="46"/>
      <c r="I28" s="47"/>
      <c r="J28" s="48"/>
      <c r="K28" s="49"/>
      <c r="L28" s="49"/>
      <c r="M28" s="50"/>
    </row>
    <row r="29" spans="1:13" s="59" customFormat="1" ht="15.75" x14ac:dyDescent="0.25">
      <c r="A29" s="51"/>
      <c r="B29" s="51"/>
      <c r="C29" s="2"/>
      <c r="D29" s="2"/>
      <c r="E29" s="52"/>
      <c r="F29" s="2"/>
      <c r="G29" s="53"/>
      <c r="H29" s="54"/>
      <c r="I29" s="55"/>
      <c r="J29" s="55"/>
      <c r="K29" s="56"/>
      <c r="L29" s="57"/>
      <c r="M29" s="58"/>
    </row>
    <row r="30" spans="1:13" x14ac:dyDescent="0.25">
      <c r="F30" s="2"/>
    </row>
    <row r="31" spans="1:13" x14ac:dyDescent="0.25">
      <c r="F31" s="2"/>
    </row>
    <row r="32" spans="1:13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</sheetData>
  <mergeCells count="32">
    <mergeCell ref="I24:L24"/>
    <mergeCell ref="I25:L25"/>
    <mergeCell ref="I26:L26"/>
    <mergeCell ref="I28:J28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K5:K8"/>
    <mergeCell ref="L5:L8"/>
    <mergeCell ref="M5:M8"/>
    <mergeCell ref="I9:J9"/>
    <mergeCell ref="I10:J10"/>
    <mergeCell ref="I11:J11"/>
    <mergeCell ref="A1:M4"/>
    <mergeCell ref="A5:A8"/>
    <mergeCell ref="B5:B8"/>
    <mergeCell ref="C5:C8"/>
    <mergeCell ref="D5:D8"/>
    <mergeCell ref="E5:E8"/>
    <mergeCell ref="F5:F8"/>
    <mergeCell ref="G5:G8"/>
    <mergeCell ref="H5:H8"/>
    <mergeCell ref="I5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Comenducci</dc:creator>
  <cp:lastModifiedBy>Chiara Comenducci</cp:lastModifiedBy>
  <dcterms:created xsi:type="dcterms:W3CDTF">2019-12-20T11:03:09Z</dcterms:created>
  <dcterms:modified xsi:type="dcterms:W3CDTF">2019-12-20T11:03:25Z</dcterms:modified>
</cp:coreProperties>
</file>