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Intestazione" sheetId="1" r:id="rId1"/>
    <sheet name="Provincia" sheetId="2" r:id="rId2"/>
    <sheet name="Tipo di strada" sheetId="3" r:id="rId3"/>
    <sheet name="Mese" sheetId="4" r:id="rId4"/>
    <sheet name="Natura d'incidente" sheetId="5" r:id="rId5"/>
    <sheet name="Tipo di intersezione" sheetId="6" r:id="rId6"/>
    <sheet name="Circostanze" sheetId="7" r:id="rId7"/>
    <sheet name="Veicoli coinvolti" sheetId="8" r:id="rId8"/>
    <sheet name="Veicoli in marcia" sheetId="9" r:id="rId9"/>
    <sheet name="Giorno della settimana" sheetId="10" r:id="rId10"/>
    <sheet name="Notte" sheetId="11" r:id="rId11"/>
    <sheet name="Classe di età" sheetId="12" r:id="rId12"/>
  </sheets>
  <definedNames/>
  <calcPr fullCalcOnLoad="1"/>
</workbook>
</file>

<file path=xl/sharedStrings.xml><?xml version="1.0" encoding="utf-8"?>
<sst xmlns="http://schemas.openxmlformats.org/spreadsheetml/2006/main" count="465" uniqueCount="167">
  <si>
    <t>Incidenti</t>
  </si>
  <si>
    <t>Morti</t>
  </si>
  <si>
    <t>Feriti</t>
  </si>
  <si>
    <t>Totale</t>
  </si>
  <si>
    <t>Tasso mortalità</t>
  </si>
  <si>
    <t>Indice gravità</t>
  </si>
  <si>
    <t>Strada urbana</t>
  </si>
  <si>
    <t>Autostrada</t>
  </si>
  <si>
    <t>Scontro frontale</t>
  </si>
  <si>
    <t>Scontro fontale-laterale Scontro laterale</t>
  </si>
  <si>
    <t>Tamponamento</t>
  </si>
  <si>
    <t>Investimento di pedoni</t>
  </si>
  <si>
    <t>Urto con veicolo fermo o altro</t>
  </si>
  <si>
    <t>Fuoriuscita</t>
  </si>
  <si>
    <t>Altro</t>
  </si>
  <si>
    <t>TIPO DI STRADA</t>
  </si>
  <si>
    <t>NATURA di INCIDENTE</t>
  </si>
  <si>
    <t>Autobus</t>
  </si>
  <si>
    <t>0 - 6</t>
  </si>
  <si>
    <t>7 - 9</t>
  </si>
  <si>
    <t>10 - 13</t>
  </si>
  <si>
    <t>14 - 17</t>
  </si>
  <si>
    <t>18 - 20</t>
  </si>
  <si>
    <t>21 - 24</t>
  </si>
  <si>
    <t>imprecisata</t>
  </si>
  <si>
    <t>Lunedì</t>
  </si>
  <si>
    <t>Martedì</t>
  </si>
  <si>
    <t>Mercoledì</t>
  </si>
  <si>
    <t>Giovedì</t>
  </si>
  <si>
    <t>Venerdì</t>
  </si>
  <si>
    <t>Sabato</t>
  </si>
  <si>
    <t>Domenica</t>
  </si>
  <si>
    <t>ORA DEL GIORNO</t>
  </si>
  <si>
    <t>GIORNO DELLA SETTIMANA</t>
  </si>
  <si>
    <t>N° veicoli coinvolti</t>
  </si>
  <si>
    <t>CATEGORIA DEL VEICOLO</t>
  </si>
  <si>
    <t>Autovettura</t>
  </si>
  <si>
    <t>Ciclomotore</t>
  </si>
  <si>
    <t>Motociclo</t>
  </si>
  <si>
    <t>Altro tipo di veicolo</t>
  </si>
  <si>
    <t>Categoria imprecisata</t>
  </si>
  <si>
    <t>Velocipede</t>
  </si>
  <si>
    <t>65 ed oltre</t>
  </si>
  <si>
    <t>Imprecisata</t>
  </si>
  <si>
    <t>CLASSE  DI  ETA'</t>
  </si>
  <si>
    <t>GIORNO DELLA SETTIMANA  di NOTTE       22.00 - 06.00</t>
  </si>
  <si>
    <t>Fino a 13 anni</t>
  </si>
  <si>
    <t>18 - 29</t>
  </si>
  <si>
    <t>30 - 54</t>
  </si>
  <si>
    <t>55 - 64</t>
  </si>
  <si>
    <t>CLASSE DI ETA'</t>
  </si>
  <si>
    <t>Conducenti</t>
  </si>
  <si>
    <t>Passeggeri</t>
  </si>
  <si>
    <t>Pedoni</t>
  </si>
  <si>
    <r>
      <t>Nota:</t>
    </r>
    <r>
      <rPr>
        <sz val="7"/>
        <rFont val="Arial"/>
        <family val="2"/>
      </rPr>
      <t xml:space="preserve"> tra i morti e gli infortunati sono considerati solo i conducenti ed i passeggeri dei primi tre veicoli coinvolti nell'incidente</t>
    </r>
  </si>
  <si>
    <t>%</t>
  </si>
  <si>
    <t>Velocità</t>
  </si>
  <si>
    <t>Guida distratta</t>
  </si>
  <si>
    <t>Contromano</t>
  </si>
  <si>
    <t>Procedeva senza mantenere la distanza di sicurezza</t>
  </si>
  <si>
    <t>Sorpasso</t>
  </si>
  <si>
    <t>Non rispettava i segnali</t>
  </si>
  <si>
    <t>Procedeva regolarmente</t>
  </si>
  <si>
    <t>Manovrava regolarmente</t>
  </si>
  <si>
    <t>Manovrava irregolarmente</t>
  </si>
  <si>
    <t>Circostanza imprecisata</t>
  </si>
  <si>
    <t>Pedone non responsabile</t>
  </si>
  <si>
    <t>Pedone corresponsabile</t>
  </si>
  <si>
    <t>Ostacolo urtato</t>
  </si>
  <si>
    <t>Ostacolo evitato</t>
  </si>
  <si>
    <t>COINVOLGIMENTO DI PEDONE:</t>
  </si>
  <si>
    <t>PRESENZA DI OSTACOLO SULLA CARREGGIATA:</t>
  </si>
  <si>
    <t>Imprecisato</t>
  </si>
  <si>
    <t>POPOLAZIONE**</t>
  </si>
  <si>
    <t>CIRCOLANTE*</t>
  </si>
  <si>
    <t>Quadriciclo</t>
  </si>
  <si>
    <t>Altra strada entro l'abitato</t>
  </si>
  <si>
    <t>Altra strada fuori dall'abitato</t>
  </si>
  <si>
    <t>Provinciale, regionale o statale fuori dall'abitato</t>
  </si>
  <si>
    <t>N° infortunati per veicolo coinvolto</t>
  </si>
  <si>
    <t>Rischio di mortalità</t>
  </si>
  <si>
    <t>Veicolo commerciale e/o industriale</t>
  </si>
  <si>
    <t>MESE</t>
  </si>
  <si>
    <t>CONDIZIONI METEOROLOGICHE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</si>
  <si>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</si>
  <si>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</si>
  <si>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</si>
  <si>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</si>
  <si>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</si>
  <si>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</si>
  <si>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</si>
  <si>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</si>
  <si>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</si>
  <si>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</si>
  <si>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</si>
  <si>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</si>
  <si>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Sereno</t>
  </si>
  <si>
    <t>Nebbia</t>
  </si>
  <si>
    <t>Pioggia</t>
  </si>
  <si>
    <t>Grandine</t>
  </si>
  <si>
    <t>Neve</t>
  </si>
  <si>
    <t>Vento Forte</t>
  </si>
  <si>
    <t>Tasso di mortalità *</t>
  </si>
  <si>
    <t>* Morti ogni mille ipotetici incidenti</t>
  </si>
  <si>
    <t>CIRCOSTANZE D'INCIDENTE</t>
  </si>
  <si>
    <t>-</t>
  </si>
  <si>
    <t xml:space="preserve">                  INCIDENTI TOTALI</t>
  </si>
  <si>
    <t xml:space="preserve">              INCIDENTI MORTALI</t>
  </si>
  <si>
    <t>Frequenza</t>
  </si>
  <si>
    <t>Scontro fronto-laterale Scontro laterale</t>
  </si>
  <si>
    <t>Scontro frontale-laterale Scontro laterale</t>
  </si>
  <si>
    <t>TIPO DI INTERSEZIONE</t>
  </si>
  <si>
    <t>Incrocio</t>
  </si>
  <si>
    <t>Rotatoria</t>
  </si>
  <si>
    <t>Intersezione segnalata</t>
  </si>
  <si>
    <t>Intersezione non segnalata</t>
  </si>
  <si>
    <t>Passaggio a livello</t>
  </si>
  <si>
    <t>Rettilineo</t>
  </si>
  <si>
    <t>Curva</t>
  </si>
  <si>
    <t>Dosso/ strettoia</t>
  </si>
  <si>
    <t>Pendenza</t>
  </si>
  <si>
    <t>Galleria illuminata</t>
  </si>
  <si>
    <t>Galleria non illuminata</t>
  </si>
  <si>
    <t>Autobus/ Tram</t>
  </si>
  <si>
    <t xml:space="preserve">     "     con semaforo/ vigile</t>
  </si>
  <si>
    <t>Totali</t>
  </si>
  <si>
    <t>Maschi</t>
  </si>
  <si>
    <t>Femmine</t>
  </si>
  <si>
    <t>Totale comportamento</t>
  </si>
  <si>
    <t>Totale pedone</t>
  </si>
  <si>
    <t>Totale ostacolo</t>
  </si>
  <si>
    <t>REGIONE  ABRUZZO</t>
  </si>
  <si>
    <t>INCIDENTI STRADALI -  ANNO 2018</t>
  </si>
  <si>
    <t>Incidenti, morti e feriti per provincia -  Regione Abruzzo -  Anno 2018</t>
  </si>
  <si>
    <t>PROVINCIA</t>
  </si>
  <si>
    <t>L'AQUILA</t>
  </si>
  <si>
    <t>TERAMO</t>
  </si>
  <si>
    <t>PESCARA</t>
  </si>
  <si>
    <t>CHIETI</t>
  </si>
  <si>
    <t>TOTALE ABRUZZO</t>
  </si>
  <si>
    <t>*      Nel parco veicolare (dati aggiornati al 31 dicembre 2018) non sono considerati i ciclomotori che, da stime ANCMA, sono circa il 5% del totale parco circolante.</t>
  </si>
  <si>
    <t>**     I dati riguardanti la popolazione sono aggiornati al 1 gennaio 2018.</t>
  </si>
  <si>
    <t>Incidenti, morti, feriti e indicatori per tipo di strada -  Regione Abruzzo -  Anno 2018</t>
  </si>
  <si>
    <t>0,00</t>
  </si>
  <si>
    <t>Morti per mese e condizioni metereologiche dell'incidente -  Regione Abruzzo -  Anno 2018</t>
  </si>
  <si>
    <t>Feriti per mese e condizioni metereologiche dell'incidente -  Regione Abruzzo -  Anno 2018</t>
  </si>
  <si>
    <t>Incidenti per mese e condizioni metereologiche dell'incidente -  Regione Abruzzo -  Anno 2018</t>
  </si>
  <si>
    <t>Morti per tipo di strada e natura d'incidente -  Regione Abruzzo -  Anno 2018</t>
  </si>
  <si>
    <t>Feriti per tipo di strada e natura d'incidente -  Regione Abruzzo -  Anno 2018</t>
  </si>
  <si>
    <t>Incidenti per tipo di strada e natura d'incidente -  Regione Abruzzo -  Anno 2018</t>
  </si>
  <si>
    <t>Distribuzione degli incidenti secondo il tipo di intersezione e la natura dell'incidente -  Regione Abruzzo -  Anno 2018</t>
  </si>
  <si>
    <t>Distribuzione dei morti secondo il tipo di intersezione e la natura dell'incidente -  Regione Abruzzo -  Anno 2018</t>
  </si>
  <si>
    <t>Distribuzione dei veicoli coinvolti in incidente secondo il tipo di intersezione e la categoria del veicolo -                            Regione Abruzzo -  Anno 2018</t>
  </si>
  <si>
    <t>Circostanze non dovute al comportamento di guida</t>
  </si>
  <si>
    <t>Frequenza delle circostanze presunte d'incidente -  Regione Abruzzo -  Anno 2018</t>
  </si>
  <si>
    <t>Distribuzione dei veicoli coinvolti in incidente e relative persone infortunate secondo la categoria del veicolo coinvolto -  Regione Abruzzo -  Anno 2018</t>
  </si>
  <si>
    <t>Totale incidenti tra veicoli in marcia:  2.191</t>
  </si>
  <si>
    <t>Totale veicoli coinvolti:  4.726</t>
  </si>
  <si>
    <t>Incidenti tra veicoli in marcia secondo la categoria dei primi due veicoli coinvolti  (peso percentuale) -                                             Regione Abruzzo -  Anno 2018</t>
  </si>
  <si>
    <t>Incidenti tra veicoli in marcia secondo la categoria dei primi due veicoli coinvolti  (valori assoluti) -                                             Regione Abruzzo -  Anno 2018</t>
  </si>
  <si>
    <t>Morti per ora del giorno e giorno della settimana -  Regione Abruzzo -  Anno 2018</t>
  </si>
  <si>
    <t>Feriti per ora del giorno e giorno della settimana -  Regione Abruzzo -  Anno 2018</t>
  </si>
  <si>
    <t>Incidenti per ora del giorno e giorno della settimana -  Regione Abruzzo -  Anno 2018</t>
  </si>
  <si>
    <t>Feriti per giorno della settimana di notte e classe di età -  Regione Abruzzo -  Anno 2018</t>
  </si>
  <si>
    <t>Morti per giorno della settimana di notte e classe di età -  Regione Abruzzo -  Anno 2018</t>
  </si>
  <si>
    <t>Conducenti, passeggeri e pedoni feriti per classe di età e sesso -  Regione Abruzzo -  Anno 2018</t>
  </si>
  <si>
    <t>Conducenti, passeggeri e pedoni morti per classe di età e sesso -  Regione Abruzzo -  Anno 2018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</si>
</sst>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_ ;\-#,##0\ "/>
  </numFmts>
  <fonts count="9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justify" vertical="center"/>
    </xf>
    <xf numFmtId="4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2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justify"/>
    </xf>
    <xf numFmtId="4" fontId="3" fillId="0" borderId="0" xfId="0" applyNumberFormat="1" applyFont="1" applyAlignment="1">
      <alignment/>
    </xf>
    <xf numFmtId="3" fontId="2" fillId="0" borderId="0" xfId="16" applyNumberFormat="1" applyFont="1" applyAlignment="1">
      <alignment horizontal="right" vertical="center"/>
    </xf>
    <xf numFmtId="3" fontId="3" fillId="0" borderId="0" xfId="16" applyNumberFormat="1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/>
    </xf>
    <xf numFmtId="4" fontId="2" fillId="0" borderId="0" xfId="16" applyNumberFormat="1" applyFont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1" fontId="2" fillId="0" borderId="1" xfId="16" applyFont="1" applyBorder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center" wrapText="1"/>
    </xf>
    <xf numFmtId="3" fontId="2" fillId="0" borderId="0" xfId="16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" fontId="2" fillId="0" borderId="0" xfId="16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2" xfId="0" applyFont="1" applyBorder="1" applyAlignment="1">
      <alignment horizontal="left" vertical="center"/>
    </xf>
    <xf numFmtId="9" fontId="4" fillId="0" borderId="2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justify"/>
    </xf>
    <xf numFmtId="0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/>
    </xf>
    <xf numFmtId="3" fontId="2" fillId="0" borderId="0" xfId="16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NumberFormat="1" applyFont="1" applyBorder="1" applyAlignment="1">
      <alignment horizontal="justify"/>
    </xf>
    <xf numFmtId="3" fontId="3" fillId="0" borderId="0" xfId="16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justify"/>
    </xf>
    <xf numFmtId="3" fontId="3" fillId="0" borderId="1" xfId="16" applyNumberFormat="1" applyFont="1" applyBorder="1" applyAlignment="1">
      <alignment horizontal="right"/>
    </xf>
    <xf numFmtId="4" fontId="3" fillId="0" borderId="0" xfId="16" applyNumberFormat="1" applyFont="1" applyAlignment="1">
      <alignment horizontal="right"/>
    </xf>
    <xf numFmtId="2" fontId="2" fillId="0" borderId="0" xfId="0" applyNumberFormat="1" applyFont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3" xfId="0" applyNumberFormat="1" applyFont="1" applyBorder="1" applyAlignment="1">
      <alignment horizontal="righ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A1" sqref="A1:I1"/>
    </sheetView>
  </sheetViews>
  <sheetFormatPr defaultColWidth="9.140625" defaultRowHeight="12.75"/>
  <sheetData>
    <row r="1" spans="1:9" ht="30">
      <c r="A1" s="120" t="s">
        <v>131</v>
      </c>
      <c r="B1" s="120"/>
      <c r="C1" s="120"/>
      <c r="D1" s="120"/>
      <c r="E1" s="120"/>
      <c r="F1" s="120"/>
      <c r="G1" s="120"/>
      <c r="H1" s="120"/>
      <c r="I1" s="120"/>
    </row>
    <row r="2" ht="30">
      <c r="A2" s="101"/>
    </row>
    <row r="4" spans="1:9" ht="20.25">
      <c r="A4" s="121" t="s">
        <v>132</v>
      </c>
      <c r="B4" s="121"/>
      <c r="C4" s="121"/>
      <c r="D4" s="121"/>
      <c r="E4" s="121"/>
      <c r="F4" s="121"/>
      <c r="G4" s="121"/>
      <c r="H4" s="121"/>
      <c r="I4" s="121"/>
    </row>
  </sheetData>
  <mergeCells count="2">
    <mergeCell ref="A1:I1"/>
    <mergeCell ref="A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25" customWidth="1"/>
    <col min="2" max="8" width="8.7109375" style="2" customWidth="1"/>
    <col min="9" max="16384" width="9.140625" style="2" customWidth="1"/>
  </cols>
  <sheetData>
    <row r="1" ht="12.75" customHeight="1">
      <c r="A1" s="34" t="s">
        <v>162</v>
      </c>
    </row>
    <row r="2" ht="9" customHeight="1">
      <c r="A2" s="34"/>
    </row>
    <row r="3" spans="1:9" ht="18" customHeight="1">
      <c r="A3" s="128" t="s">
        <v>33</v>
      </c>
      <c r="B3" s="130" t="s">
        <v>32</v>
      </c>
      <c r="C3" s="130"/>
      <c r="D3" s="130"/>
      <c r="E3" s="130"/>
      <c r="F3" s="130"/>
      <c r="G3" s="130"/>
      <c r="H3" s="130"/>
      <c r="I3" s="130"/>
    </row>
    <row r="4" spans="1:9" s="6" customFormat="1" ht="18" customHeight="1">
      <c r="A4" s="129"/>
      <c r="B4" s="32" t="s">
        <v>18</v>
      </c>
      <c r="C4" s="32" t="s">
        <v>19</v>
      </c>
      <c r="D4" s="32" t="s">
        <v>20</v>
      </c>
      <c r="E4" s="32" t="s">
        <v>21</v>
      </c>
      <c r="F4" s="32" t="s">
        <v>22</v>
      </c>
      <c r="G4" s="32" t="s">
        <v>23</v>
      </c>
      <c r="H4" s="28" t="s">
        <v>24</v>
      </c>
      <c r="I4" s="35" t="s">
        <v>3</v>
      </c>
    </row>
    <row r="5" s="37" customFormat="1" ht="9" customHeight="1">
      <c r="A5" s="36"/>
    </row>
    <row r="6" spans="1:9" s="37" customFormat="1" ht="9" customHeight="1">
      <c r="A6" s="36" t="s">
        <v>25</v>
      </c>
      <c r="B6" s="20">
        <v>40</v>
      </c>
      <c r="C6" s="20">
        <v>91</v>
      </c>
      <c r="D6" s="20">
        <v>118</v>
      </c>
      <c r="E6" s="20">
        <v>115</v>
      </c>
      <c r="F6" s="20">
        <v>72</v>
      </c>
      <c r="G6" s="20">
        <v>27</v>
      </c>
      <c r="H6" s="20">
        <v>4</v>
      </c>
      <c r="I6" s="45">
        <f>SUM(B6:H6)</f>
        <v>467</v>
      </c>
    </row>
    <row r="7" spans="1:9" s="37" customFormat="1" ht="9" customHeight="1">
      <c r="A7" s="36" t="s">
        <v>26</v>
      </c>
      <c r="B7" s="20">
        <v>24</v>
      </c>
      <c r="C7" s="20">
        <v>85</v>
      </c>
      <c r="D7" s="20">
        <v>133</v>
      </c>
      <c r="E7" s="20">
        <v>113</v>
      </c>
      <c r="F7" s="20">
        <v>66</v>
      </c>
      <c r="G7" s="20">
        <v>24</v>
      </c>
      <c r="H7" s="20">
        <v>6</v>
      </c>
      <c r="I7" s="45">
        <f aca="true" t="shared" si="0" ref="I7:I12">SUM(B7:H7)</f>
        <v>451</v>
      </c>
    </row>
    <row r="8" spans="1:9" s="37" customFormat="1" ht="9" customHeight="1">
      <c r="A8" s="36" t="s">
        <v>27</v>
      </c>
      <c r="B8" s="20">
        <v>20</v>
      </c>
      <c r="C8" s="20">
        <v>82</v>
      </c>
      <c r="D8" s="20">
        <v>107</v>
      </c>
      <c r="E8" s="20">
        <v>109</v>
      </c>
      <c r="F8" s="20">
        <v>86</v>
      </c>
      <c r="G8" s="20">
        <v>24</v>
      </c>
      <c r="H8" s="20">
        <v>5</v>
      </c>
      <c r="I8" s="45">
        <f t="shared" si="0"/>
        <v>433</v>
      </c>
    </row>
    <row r="9" spans="1:9" s="37" customFormat="1" ht="9" customHeight="1">
      <c r="A9" s="36" t="s">
        <v>28</v>
      </c>
      <c r="B9" s="20">
        <v>33</v>
      </c>
      <c r="C9" s="20">
        <v>73</v>
      </c>
      <c r="D9" s="20">
        <v>123</v>
      </c>
      <c r="E9" s="20">
        <v>113</v>
      </c>
      <c r="F9" s="20">
        <v>51</v>
      </c>
      <c r="G9" s="20">
        <v>29</v>
      </c>
      <c r="H9" s="20">
        <v>3</v>
      </c>
      <c r="I9" s="45">
        <f t="shared" si="0"/>
        <v>425</v>
      </c>
    </row>
    <row r="10" spans="1:9" s="37" customFormat="1" ht="9" customHeight="1">
      <c r="A10" s="36" t="s">
        <v>29</v>
      </c>
      <c r="B10" s="20">
        <v>39</v>
      </c>
      <c r="C10" s="20">
        <v>69</v>
      </c>
      <c r="D10" s="20">
        <v>138</v>
      </c>
      <c r="E10" s="20">
        <v>131</v>
      </c>
      <c r="F10" s="20">
        <v>88</v>
      </c>
      <c r="G10" s="20">
        <v>26</v>
      </c>
      <c r="H10" s="20">
        <v>5</v>
      </c>
      <c r="I10" s="45">
        <f t="shared" si="0"/>
        <v>496</v>
      </c>
    </row>
    <row r="11" spans="1:9" s="37" customFormat="1" ht="9" customHeight="1">
      <c r="A11" s="36" t="s">
        <v>30</v>
      </c>
      <c r="B11" s="20">
        <v>54</v>
      </c>
      <c r="C11" s="20">
        <v>58</v>
      </c>
      <c r="D11" s="20">
        <v>140</v>
      </c>
      <c r="E11" s="20">
        <v>108</v>
      </c>
      <c r="F11" s="20">
        <v>74</v>
      </c>
      <c r="G11" s="20">
        <v>33</v>
      </c>
      <c r="H11" s="20">
        <v>4</v>
      </c>
      <c r="I11" s="45">
        <f t="shared" si="0"/>
        <v>471</v>
      </c>
    </row>
    <row r="12" spans="1:9" s="37" customFormat="1" ht="9" customHeight="1">
      <c r="A12" s="36" t="s">
        <v>31</v>
      </c>
      <c r="B12" s="20">
        <v>96</v>
      </c>
      <c r="C12" s="20">
        <v>29</v>
      </c>
      <c r="D12" s="20">
        <v>99</v>
      </c>
      <c r="E12" s="20">
        <v>88</v>
      </c>
      <c r="F12" s="20">
        <v>51</v>
      </c>
      <c r="G12" s="20">
        <v>33</v>
      </c>
      <c r="H12" s="20">
        <v>6</v>
      </c>
      <c r="I12" s="45">
        <f t="shared" si="0"/>
        <v>402</v>
      </c>
    </row>
    <row r="13" spans="1:9" s="37" customFormat="1" ht="15" customHeight="1">
      <c r="A13" s="44" t="s">
        <v>3</v>
      </c>
      <c r="B13" s="46">
        <f>SUM(B6:B12)</f>
        <v>306</v>
      </c>
      <c r="C13" s="46">
        <f aca="true" t="shared" si="1" ref="C13:I13">SUM(C6:C12)</f>
        <v>487</v>
      </c>
      <c r="D13" s="46">
        <f t="shared" si="1"/>
        <v>858</v>
      </c>
      <c r="E13" s="46">
        <f t="shared" si="1"/>
        <v>777</v>
      </c>
      <c r="F13" s="46">
        <f t="shared" si="1"/>
        <v>488</v>
      </c>
      <c r="G13" s="46">
        <f t="shared" si="1"/>
        <v>196</v>
      </c>
      <c r="H13" s="46">
        <f t="shared" si="1"/>
        <v>33</v>
      </c>
      <c r="I13" s="46">
        <f t="shared" si="1"/>
        <v>3145</v>
      </c>
    </row>
    <row r="14" spans="1:9" s="37" customFormat="1" ht="9" customHeight="1">
      <c r="A14" s="38"/>
      <c r="B14" s="39"/>
      <c r="C14" s="39"/>
      <c r="D14" s="39"/>
      <c r="E14" s="39"/>
      <c r="F14" s="39"/>
      <c r="G14" s="39"/>
      <c r="H14" s="39"/>
      <c r="I14" s="39"/>
    </row>
    <row r="15" spans="1:8" s="37" customFormat="1" ht="9" customHeight="1">
      <c r="A15" s="40"/>
      <c r="B15" s="41"/>
      <c r="C15" s="41"/>
      <c r="D15" s="41"/>
      <c r="E15" s="41"/>
      <c r="F15" s="41"/>
      <c r="G15" s="41"/>
      <c r="H15" s="41"/>
    </row>
    <row r="16" spans="1:8" s="37" customFormat="1" ht="9" customHeight="1">
      <c r="A16" s="40"/>
      <c r="B16" s="41"/>
      <c r="C16" s="41"/>
      <c r="D16" s="41"/>
      <c r="E16" s="41"/>
      <c r="F16" s="41"/>
      <c r="G16" s="41"/>
      <c r="H16" s="41"/>
    </row>
    <row r="17" spans="1:8" s="37" customFormat="1" ht="9" customHeight="1">
      <c r="A17" s="40"/>
      <c r="B17" s="41"/>
      <c r="C17" s="41"/>
      <c r="D17" s="41"/>
      <c r="E17" s="41"/>
      <c r="F17" s="41"/>
      <c r="G17" s="41"/>
      <c r="H17" s="41"/>
    </row>
    <row r="18" spans="1:8" s="37" customFormat="1" ht="9" customHeight="1">
      <c r="A18" s="40"/>
      <c r="B18" s="41"/>
      <c r="C18" s="41"/>
      <c r="D18" s="41"/>
      <c r="E18" s="41"/>
      <c r="F18" s="41"/>
      <c r="G18" s="41"/>
      <c r="H18" s="41"/>
    </row>
    <row r="19" spans="1:6" s="37" customFormat="1" ht="9" customHeight="1">
      <c r="A19" s="40"/>
      <c r="B19" s="41"/>
      <c r="C19" s="41"/>
      <c r="D19" s="41"/>
      <c r="E19" s="41"/>
      <c r="F19" s="41"/>
    </row>
    <row r="20" ht="12.75" customHeight="1">
      <c r="A20" s="34" t="s">
        <v>160</v>
      </c>
    </row>
    <row r="21" ht="9" customHeight="1"/>
    <row r="22" spans="1:9" ht="18" customHeight="1">
      <c r="A22" s="128" t="s">
        <v>33</v>
      </c>
      <c r="B22" s="130" t="s">
        <v>32</v>
      </c>
      <c r="C22" s="130"/>
      <c r="D22" s="130"/>
      <c r="E22" s="130"/>
      <c r="F22" s="130"/>
      <c r="G22" s="130"/>
      <c r="H22" s="130"/>
      <c r="I22" s="130"/>
    </row>
    <row r="23" spans="1:9" s="6" customFormat="1" ht="18" customHeight="1">
      <c r="A23" s="129"/>
      <c r="B23" s="32" t="s">
        <v>18</v>
      </c>
      <c r="C23" s="32" t="s">
        <v>19</v>
      </c>
      <c r="D23" s="32" t="s">
        <v>20</v>
      </c>
      <c r="E23" s="32" t="s">
        <v>21</v>
      </c>
      <c r="F23" s="32" t="s">
        <v>22</v>
      </c>
      <c r="G23" s="32" t="s">
        <v>23</v>
      </c>
      <c r="H23" s="28" t="s">
        <v>24</v>
      </c>
      <c r="I23" s="35" t="s">
        <v>3</v>
      </c>
    </row>
    <row r="24" s="37" customFormat="1" ht="9" customHeight="1">
      <c r="A24" s="36"/>
    </row>
    <row r="25" spans="1:9" s="37" customFormat="1" ht="9" customHeight="1">
      <c r="A25" s="36" t="s">
        <v>25</v>
      </c>
      <c r="B25" s="20">
        <v>1</v>
      </c>
      <c r="C25" s="20">
        <v>2</v>
      </c>
      <c r="D25" s="20">
        <v>0</v>
      </c>
      <c r="E25" s="20">
        <v>7</v>
      </c>
      <c r="F25" s="20">
        <v>1</v>
      </c>
      <c r="G25" s="20">
        <v>1</v>
      </c>
      <c r="H25" s="20">
        <v>0</v>
      </c>
      <c r="I25" s="45">
        <f>SUM(B25:H25)</f>
        <v>12</v>
      </c>
    </row>
    <row r="26" spans="1:9" s="37" customFormat="1" ht="9" customHeight="1">
      <c r="A26" s="36" t="s">
        <v>26</v>
      </c>
      <c r="B26" s="20">
        <v>0</v>
      </c>
      <c r="C26" s="20">
        <v>2</v>
      </c>
      <c r="D26" s="20">
        <v>1</v>
      </c>
      <c r="E26" s="20">
        <v>1</v>
      </c>
      <c r="F26" s="20">
        <v>1</v>
      </c>
      <c r="G26" s="20">
        <v>1</v>
      </c>
      <c r="H26" s="20">
        <v>0</v>
      </c>
      <c r="I26" s="45">
        <f aca="true" t="shared" si="2" ref="I26:I31">SUM(B26:H26)</f>
        <v>6</v>
      </c>
    </row>
    <row r="27" spans="1:9" s="37" customFormat="1" ht="9" customHeight="1">
      <c r="A27" s="36" t="s">
        <v>27</v>
      </c>
      <c r="B27" s="20">
        <v>2</v>
      </c>
      <c r="C27" s="20">
        <v>1</v>
      </c>
      <c r="D27" s="20">
        <v>0</v>
      </c>
      <c r="E27" s="20">
        <v>2</v>
      </c>
      <c r="F27" s="20">
        <v>1</v>
      </c>
      <c r="G27" s="20">
        <v>1</v>
      </c>
      <c r="H27" s="20">
        <v>0</v>
      </c>
      <c r="I27" s="45">
        <f t="shared" si="2"/>
        <v>7</v>
      </c>
    </row>
    <row r="28" spans="1:9" s="37" customFormat="1" ht="9" customHeight="1">
      <c r="A28" s="36" t="s">
        <v>28</v>
      </c>
      <c r="B28" s="20">
        <v>0</v>
      </c>
      <c r="C28" s="20">
        <v>1</v>
      </c>
      <c r="D28" s="20">
        <v>2</v>
      </c>
      <c r="E28" s="20">
        <v>3</v>
      </c>
      <c r="F28" s="20">
        <v>1</v>
      </c>
      <c r="G28" s="20">
        <v>2</v>
      </c>
      <c r="H28" s="20">
        <v>0</v>
      </c>
      <c r="I28" s="45">
        <f t="shared" si="2"/>
        <v>9</v>
      </c>
    </row>
    <row r="29" spans="1:9" s="37" customFormat="1" ht="9" customHeight="1">
      <c r="A29" s="36" t="s">
        <v>29</v>
      </c>
      <c r="B29" s="20">
        <v>0</v>
      </c>
      <c r="C29" s="20">
        <v>2</v>
      </c>
      <c r="D29" s="20">
        <v>5</v>
      </c>
      <c r="E29" s="20">
        <v>5</v>
      </c>
      <c r="F29" s="20">
        <v>1</v>
      </c>
      <c r="G29" s="20">
        <v>1</v>
      </c>
      <c r="H29" s="20">
        <v>0</v>
      </c>
      <c r="I29" s="45">
        <f t="shared" si="2"/>
        <v>14</v>
      </c>
    </row>
    <row r="30" spans="1:9" s="37" customFormat="1" ht="9" customHeight="1">
      <c r="A30" s="36" t="s">
        <v>30</v>
      </c>
      <c r="B30" s="20">
        <v>3</v>
      </c>
      <c r="C30" s="20">
        <v>1</v>
      </c>
      <c r="D30" s="20">
        <v>2</v>
      </c>
      <c r="E30" s="20">
        <v>0</v>
      </c>
      <c r="F30" s="20">
        <v>0</v>
      </c>
      <c r="G30" s="20">
        <v>1</v>
      </c>
      <c r="H30" s="20">
        <v>0</v>
      </c>
      <c r="I30" s="45">
        <f t="shared" si="2"/>
        <v>7</v>
      </c>
    </row>
    <row r="31" spans="1:9" s="37" customFormat="1" ht="9" customHeight="1">
      <c r="A31" s="36" t="s">
        <v>31</v>
      </c>
      <c r="B31" s="20">
        <v>7</v>
      </c>
      <c r="C31" s="20">
        <v>0</v>
      </c>
      <c r="D31" s="20">
        <v>5</v>
      </c>
      <c r="E31" s="20">
        <v>3</v>
      </c>
      <c r="F31" s="20">
        <v>3</v>
      </c>
      <c r="G31" s="20">
        <v>3</v>
      </c>
      <c r="H31" s="20">
        <v>0</v>
      </c>
      <c r="I31" s="45">
        <f t="shared" si="2"/>
        <v>21</v>
      </c>
    </row>
    <row r="32" spans="1:9" s="37" customFormat="1" ht="15" customHeight="1">
      <c r="A32" s="44" t="s">
        <v>3</v>
      </c>
      <c r="B32" s="46">
        <f aca="true" t="shared" si="3" ref="B32:I32">SUM(B25:B31)</f>
        <v>13</v>
      </c>
      <c r="C32" s="46">
        <f t="shared" si="3"/>
        <v>9</v>
      </c>
      <c r="D32" s="46">
        <f t="shared" si="3"/>
        <v>15</v>
      </c>
      <c r="E32" s="46">
        <f t="shared" si="3"/>
        <v>21</v>
      </c>
      <c r="F32" s="46">
        <f t="shared" si="3"/>
        <v>8</v>
      </c>
      <c r="G32" s="46">
        <f t="shared" si="3"/>
        <v>10</v>
      </c>
      <c r="H32" s="46">
        <f t="shared" si="3"/>
        <v>0</v>
      </c>
      <c r="I32" s="46">
        <f t="shared" si="3"/>
        <v>76</v>
      </c>
    </row>
    <row r="33" spans="1:9" s="37" customFormat="1" ht="9" customHeight="1">
      <c r="A33" s="38"/>
      <c r="B33" s="39"/>
      <c r="C33" s="39"/>
      <c r="D33" s="39"/>
      <c r="E33" s="39"/>
      <c r="F33" s="39"/>
      <c r="G33" s="39"/>
      <c r="H33" s="39"/>
      <c r="I33" s="39"/>
    </row>
    <row r="34" spans="1:8" s="37" customFormat="1" ht="9" customHeight="1">
      <c r="A34" s="40"/>
      <c r="B34" s="41"/>
      <c r="C34" s="41"/>
      <c r="D34" s="41"/>
      <c r="E34" s="41"/>
      <c r="F34" s="41"/>
      <c r="G34" s="41"/>
      <c r="H34" s="41"/>
    </row>
    <row r="35" spans="1:8" s="37" customFormat="1" ht="9" customHeight="1">
      <c r="A35" s="40"/>
      <c r="B35" s="41"/>
      <c r="C35" s="41"/>
      <c r="D35" s="41"/>
      <c r="E35" s="41"/>
      <c r="F35" s="41"/>
      <c r="G35" s="41"/>
      <c r="H35" s="41"/>
    </row>
    <row r="36" spans="1:8" s="37" customFormat="1" ht="9" customHeight="1">
      <c r="A36" s="40"/>
      <c r="B36" s="41"/>
      <c r="C36" s="41"/>
      <c r="D36" s="41"/>
      <c r="E36" s="41"/>
      <c r="F36" s="41"/>
      <c r="G36" s="41"/>
      <c r="H36" s="41"/>
    </row>
    <row r="37" spans="1:8" s="37" customFormat="1" ht="9" customHeight="1">
      <c r="A37" s="40"/>
      <c r="B37" s="41"/>
      <c r="C37" s="41"/>
      <c r="D37" s="41"/>
      <c r="E37" s="41"/>
      <c r="F37" s="41"/>
      <c r="G37" s="41"/>
      <c r="H37" s="41"/>
    </row>
    <row r="38" spans="1:6" s="37" customFormat="1" ht="9" customHeight="1">
      <c r="A38" s="40"/>
      <c r="B38" s="41"/>
      <c r="C38" s="41"/>
      <c r="D38" s="41"/>
      <c r="E38" s="41"/>
      <c r="F38" s="41"/>
    </row>
    <row r="39" ht="12.75" customHeight="1">
      <c r="A39" s="34" t="s">
        <v>161</v>
      </c>
    </row>
    <row r="41" spans="1:9" ht="18" customHeight="1">
      <c r="A41" s="128" t="s">
        <v>33</v>
      </c>
      <c r="B41" s="130" t="s">
        <v>32</v>
      </c>
      <c r="C41" s="130"/>
      <c r="D41" s="130"/>
      <c r="E41" s="130"/>
      <c r="F41" s="130"/>
      <c r="G41" s="130"/>
      <c r="H41" s="130"/>
      <c r="I41" s="130"/>
    </row>
    <row r="42" spans="1:9" s="6" customFormat="1" ht="18" customHeight="1">
      <c r="A42" s="129"/>
      <c r="B42" s="32" t="s">
        <v>18</v>
      </c>
      <c r="C42" s="32" t="s">
        <v>19</v>
      </c>
      <c r="D42" s="32" t="s">
        <v>20</v>
      </c>
      <c r="E42" s="32" t="s">
        <v>21</v>
      </c>
      <c r="F42" s="32" t="s">
        <v>22</v>
      </c>
      <c r="G42" s="32" t="s">
        <v>23</v>
      </c>
      <c r="H42" s="28" t="s">
        <v>24</v>
      </c>
      <c r="I42" s="35" t="s">
        <v>3</v>
      </c>
    </row>
    <row r="43" s="37" customFormat="1" ht="9" customHeight="1">
      <c r="A43" s="36"/>
    </row>
    <row r="44" spans="1:9" s="37" customFormat="1" ht="9" customHeight="1">
      <c r="A44" s="36" t="s">
        <v>25</v>
      </c>
      <c r="B44" s="20">
        <v>56</v>
      </c>
      <c r="C44" s="20">
        <v>129</v>
      </c>
      <c r="D44" s="20">
        <v>177</v>
      </c>
      <c r="E44" s="20">
        <v>173</v>
      </c>
      <c r="F44" s="20">
        <v>107</v>
      </c>
      <c r="G44" s="20">
        <v>53</v>
      </c>
      <c r="H44" s="20">
        <v>9</v>
      </c>
      <c r="I44" s="45">
        <f>SUM(B44:H44)</f>
        <v>704</v>
      </c>
    </row>
    <row r="45" spans="1:9" s="37" customFormat="1" ht="9" customHeight="1">
      <c r="A45" s="36" t="s">
        <v>26</v>
      </c>
      <c r="B45" s="20">
        <v>35</v>
      </c>
      <c r="C45" s="20">
        <v>134</v>
      </c>
      <c r="D45" s="20">
        <v>185</v>
      </c>
      <c r="E45" s="20">
        <v>178</v>
      </c>
      <c r="F45" s="20">
        <v>98</v>
      </c>
      <c r="G45" s="20">
        <v>37</v>
      </c>
      <c r="H45" s="20">
        <v>9</v>
      </c>
      <c r="I45" s="45">
        <f aca="true" t="shared" si="4" ref="I45:I50">SUM(B45:H45)</f>
        <v>676</v>
      </c>
    </row>
    <row r="46" spans="1:9" s="37" customFormat="1" ht="9" customHeight="1">
      <c r="A46" s="36" t="s">
        <v>27</v>
      </c>
      <c r="B46" s="20">
        <v>34</v>
      </c>
      <c r="C46" s="20">
        <v>118</v>
      </c>
      <c r="D46" s="20">
        <v>150</v>
      </c>
      <c r="E46" s="20">
        <v>162</v>
      </c>
      <c r="F46" s="20">
        <v>124</v>
      </c>
      <c r="G46" s="20">
        <v>37</v>
      </c>
      <c r="H46" s="20">
        <v>7</v>
      </c>
      <c r="I46" s="45">
        <f t="shared" si="4"/>
        <v>632</v>
      </c>
    </row>
    <row r="47" spans="1:9" s="37" customFormat="1" ht="9" customHeight="1">
      <c r="A47" s="36" t="s">
        <v>28</v>
      </c>
      <c r="B47" s="20">
        <v>51</v>
      </c>
      <c r="C47" s="20">
        <v>96</v>
      </c>
      <c r="D47" s="20">
        <v>170</v>
      </c>
      <c r="E47" s="20">
        <v>164</v>
      </c>
      <c r="F47" s="20">
        <v>71</v>
      </c>
      <c r="G47" s="20">
        <v>43</v>
      </c>
      <c r="H47" s="20">
        <v>5</v>
      </c>
      <c r="I47" s="45">
        <f t="shared" si="4"/>
        <v>600</v>
      </c>
    </row>
    <row r="48" spans="1:9" s="37" customFormat="1" ht="9" customHeight="1">
      <c r="A48" s="36" t="s">
        <v>29</v>
      </c>
      <c r="B48" s="20">
        <v>59</v>
      </c>
      <c r="C48" s="20">
        <v>88</v>
      </c>
      <c r="D48" s="20">
        <v>192</v>
      </c>
      <c r="E48" s="20">
        <v>184</v>
      </c>
      <c r="F48" s="20">
        <v>159</v>
      </c>
      <c r="G48" s="20">
        <v>43</v>
      </c>
      <c r="H48" s="20">
        <v>6</v>
      </c>
      <c r="I48" s="45">
        <f t="shared" si="4"/>
        <v>731</v>
      </c>
    </row>
    <row r="49" spans="1:9" s="37" customFormat="1" ht="9" customHeight="1">
      <c r="A49" s="36" t="s">
        <v>30</v>
      </c>
      <c r="B49" s="20">
        <v>79</v>
      </c>
      <c r="C49" s="20">
        <v>80</v>
      </c>
      <c r="D49" s="20">
        <v>190</v>
      </c>
      <c r="E49" s="20">
        <v>178</v>
      </c>
      <c r="F49" s="20">
        <v>117</v>
      </c>
      <c r="G49" s="20">
        <v>52</v>
      </c>
      <c r="H49" s="20">
        <v>4</v>
      </c>
      <c r="I49" s="45">
        <f t="shared" si="4"/>
        <v>700</v>
      </c>
    </row>
    <row r="50" spans="1:9" s="37" customFormat="1" ht="9" customHeight="1">
      <c r="A50" s="36" t="s">
        <v>31</v>
      </c>
      <c r="B50" s="20">
        <v>158</v>
      </c>
      <c r="C50" s="20">
        <v>45</v>
      </c>
      <c r="D50" s="20">
        <v>156</v>
      </c>
      <c r="E50" s="20">
        <v>142</v>
      </c>
      <c r="F50" s="20">
        <v>81</v>
      </c>
      <c r="G50" s="20">
        <v>51</v>
      </c>
      <c r="H50" s="20">
        <v>7</v>
      </c>
      <c r="I50" s="45">
        <f t="shared" si="4"/>
        <v>640</v>
      </c>
    </row>
    <row r="51" spans="1:9" s="37" customFormat="1" ht="15" customHeight="1">
      <c r="A51" s="44" t="s">
        <v>3</v>
      </c>
      <c r="B51" s="46">
        <f aca="true" t="shared" si="5" ref="B51:I51">SUM(B44:B50)</f>
        <v>472</v>
      </c>
      <c r="C51" s="46">
        <f t="shared" si="5"/>
        <v>690</v>
      </c>
      <c r="D51" s="46">
        <f t="shared" si="5"/>
        <v>1220</v>
      </c>
      <c r="E51" s="46">
        <f t="shared" si="5"/>
        <v>1181</v>
      </c>
      <c r="F51" s="46">
        <f t="shared" si="5"/>
        <v>757</v>
      </c>
      <c r="G51" s="46">
        <f t="shared" si="5"/>
        <v>316</v>
      </c>
      <c r="H51" s="46">
        <f t="shared" si="5"/>
        <v>47</v>
      </c>
      <c r="I51" s="46">
        <f t="shared" si="5"/>
        <v>4683</v>
      </c>
    </row>
    <row r="52" spans="1:9" s="37" customFormat="1" ht="9" customHeight="1">
      <c r="A52" s="38"/>
      <c r="B52" s="39"/>
      <c r="C52" s="39"/>
      <c r="D52" s="39"/>
      <c r="E52" s="39"/>
      <c r="F52" s="39"/>
      <c r="G52" s="39"/>
      <c r="H52" s="39"/>
      <c r="I52" s="39"/>
    </row>
    <row r="53" s="26" customFormat="1" ht="9" customHeight="1">
      <c r="A53" s="42"/>
    </row>
    <row r="54" spans="1:8" s="37" customFormat="1" ht="9" customHeight="1">
      <c r="A54" s="40"/>
      <c r="B54" s="41"/>
      <c r="C54" s="41"/>
      <c r="D54" s="41"/>
      <c r="E54" s="41"/>
      <c r="F54" s="41"/>
      <c r="G54" s="41"/>
      <c r="H54" s="41"/>
    </row>
    <row r="55" spans="1:9" ht="9" customHeight="1">
      <c r="A55" s="43"/>
      <c r="B55" s="14"/>
      <c r="C55" s="14"/>
      <c r="D55" s="14"/>
      <c r="E55" s="14"/>
      <c r="F55" s="14"/>
      <c r="G55" s="14"/>
      <c r="H55" s="14"/>
      <c r="I55" s="14"/>
    </row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</sheetData>
  <mergeCells count="6">
    <mergeCell ref="A41:A42"/>
    <mergeCell ref="B3:I3"/>
    <mergeCell ref="B41:I41"/>
    <mergeCell ref="B22:I22"/>
    <mergeCell ref="A3:A4"/>
    <mergeCell ref="A22:A2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52" customWidth="1"/>
    <col min="2" max="16384" width="9.140625" style="2" customWidth="1"/>
  </cols>
  <sheetData>
    <row r="1" ht="12.75" customHeight="1">
      <c r="A1" s="51" t="s">
        <v>164</v>
      </c>
    </row>
    <row r="2" ht="9" customHeight="1"/>
    <row r="3" spans="1:9" s="37" customFormat="1" ht="18" customHeight="1">
      <c r="A3" s="134" t="s">
        <v>44</v>
      </c>
      <c r="B3" s="136" t="s">
        <v>45</v>
      </c>
      <c r="C3" s="136"/>
      <c r="D3" s="136"/>
      <c r="E3" s="136"/>
      <c r="F3" s="136"/>
      <c r="G3" s="136"/>
      <c r="H3" s="136"/>
      <c r="I3" s="136"/>
    </row>
    <row r="4" spans="1:9" s="37" customFormat="1" ht="18" customHeight="1">
      <c r="A4" s="135"/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23" t="s">
        <v>3</v>
      </c>
    </row>
    <row r="5" spans="1:9" s="37" customFormat="1" ht="9" customHeight="1">
      <c r="A5" s="54"/>
      <c r="B5" s="55"/>
      <c r="C5" s="55"/>
      <c r="D5" s="55"/>
      <c r="E5" s="55"/>
      <c r="F5" s="55"/>
      <c r="G5" s="55"/>
      <c r="H5" s="55"/>
      <c r="I5" s="62"/>
    </row>
    <row r="6" spans="1:9" s="48" customFormat="1" ht="9" customHeight="1">
      <c r="A6" s="56" t="s">
        <v>46</v>
      </c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1</v>
      </c>
      <c r="H6" s="71">
        <v>0</v>
      </c>
      <c r="I6" s="72">
        <f>SUM(B6:H6)</f>
        <v>1</v>
      </c>
    </row>
    <row r="7" spans="1:9" s="48" customFormat="1" ht="9" customHeight="1">
      <c r="A7" s="56" t="s">
        <v>21</v>
      </c>
      <c r="B7" s="71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2">
        <f aca="true" t="shared" si="0" ref="I7:I12">SUM(B7:H7)</f>
        <v>0</v>
      </c>
    </row>
    <row r="8" spans="1:9" s="48" customFormat="1" ht="9" customHeight="1">
      <c r="A8" s="56" t="s">
        <v>47</v>
      </c>
      <c r="B8" s="71">
        <v>1</v>
      </c>
      <c r="C8" s="71">
        <v>0</v>
      </c>
      <c r="D8" s="71">
        <v>0</v>
      </c>
      <c r="E8" s="71">
        <v>0</v>
      </c>
      <c r="F8" s="71">
        <v>0</v>
      </c>
      <c r="G8" s="71">
        <v>3</v>
      </c>
      <c r="H8" s="71">
        <v>3</v>
      </c>
      <c r="I8" s="72">
        <f t="shared" si="0"/>
        <v>7</v>
      </c>
    </row>
    <row r="9" spans="1:9" s="48" customFormat="1" ht="9" customHeight="1">
      <c r="A9" s="56" t="s">
        <v>48</v>
      </c>
      <c r="B9" s="71">
        <v>0</v>
      </c>
      <c r="C9" s="71">
        <v>2</v>
      </c>
      <c r="D9" s="71">
        <v>0</v>
      </c>
      <c r="E9" s="71">
        <v>0</v>
      </c>
      <c r="F9" s="71">
        <v>4</v>
      </c>
      <c r="G9" s="71">
        <v>1</v>
      </c>
      <c r="H9" s="71">
        <v>0</v>
      </c>
      <c r="I9" s="72">
        <f t="shared" si="0"/>
        <v>7</v>
      </c>
    </row>
    <row r="10" spans="1:9" s="48" customFormat="1" ht="9" customHeight="1">
      <c r="A10" s="56" t="s">
        <v>49</v>
      </c>
      <c r="B10" s="71">
        <v>0</v>
      </c>
      <c r="C10" s="71">
        <v>0</v>
      </c>
      <c r="D10" s="71">
        <v>0</v>
      </c>
      <c r="E10" s="71">
        <v>1</v>
      </c>
      <c r="F10" s="71">
        <v>0</v>
      </c>
      <c r="G10" s="71">
        <v>0</v>
      </c>
      <c r="H10" s="71">
        <v>0</v>
      </c>
      <c r="I10" s="72">
        <f t="shared" si="0"/>
        <v>1</v>
      </c>
    </row>
    <row r="11" spans="1:9" s="48" customFormat="1" ht="9" customHeight="1">
      <c r="A11" s="57" t="s">
        <v>42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2</v>
      </c>
      <c r="H11" s="71">
        <v>0</v>
      </c>
      <c r="I11" s="72">
        <f t="shared" si="0"/>
        <v>2</v>
      </c>
    </row>
    <row r="12" spans="1:9" s="48" customFormat="1" ht="9" customHeight="1">
      <c r="A12" s="57" t="s">
        <v>43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1</v>
      </c>
      <c r="H12" s="71">
        <v>0</v>
      </c>
      <c r="I12" s="72">
        <f t="shared" si="0"/>
        <v>1</v>
      </c>
    </row>
    <row r="13" spans="1:9" s="48" customFormat="1" ht="15" customHeight="1">
      <c r="A13" s="58" t="s">
        <v>3</v>
      </c>
      <c r="B13" s="59">
        <f>SUM(B6:B12)</f>
        <v>1</v>
      </c>
      <c r="C13" s="59">
        <f aca="true" t="shared" si="1" ref="C13:I13">SUM(C6:C12)</f>
        <v>2</v>
      </c>
      <c r="D13" s="59">
        <f t="shared" si="1"/>
        <v>0</v>
      </c>
      <c r="E13" s="59">
        <f t="shared" si="1"/>
        <v>1</v>
      </c>
      <c r="F13" s="59">
        <f t="shared" si="1"/>
        <v>4</v>
      </c>
      <c r="G13" s="59">
        <f t="shared" si="1"/>
        <v>8</v>
      </c>
      <c r="H13" s="59">
        <f t="shared" si="1"/>
        <v>3</v>
      </c>
      <c r="I13" s="59">
        <f t="shared" si="1"/>
        <v>19</v>
      </c>
    </row>
    <row r="14" spans="1:9" s="48" customFormat="1" ht="9" customHeight="1">
      <c r="A14" s="60"/>
      <c r="B14" s="31"/>
      <c r="C14" s="31"/>
      <c r="D14" s="31"/>
      <c r="E14" s="31"/>
      <c r="F14" s="31"/>
      <c r="G14" s="31"/>
      <c r="H14" s="31"/>
      <c r="I14" s="31"/>
    </row>
    <row r="15" s="48" customFormat="1" ht="8.25" customHeight="1">
      <c r="A15" s="56"/>
    </row>
    <row r="16" s="48" customFormat="1" ht="8.25" customHeight="1">
      <c r="A16" s="56"/>
    </row>
    <row r="17" s="48" customFormat="1" ht="8.25" customHeight="1">
      <c r="A17" s="56"/>
    </row>
    <row r="18" s="48" customFormat="1" ht="9" customHeight="1">
      <c r="A18" s="61"/>
    </row>
    <row r="20" ht="12">
      <c r="A20" s="51" t="s">
        <v>163</v>
      </c>
    </row>
    <row r="21" ht="9" customHeight="1">
      <c r="A21" s="51"/>
    </row>
    <row r="22" spans="1:9" s="37" customFormat="1" ht="18" customHeight="1">
      <c r="A22" s="134" t="s">
        <v>44</v>
      </c>
      <c r="B22" s="136" t="s">
        <v>45</v>
      </c>
      <c r="C22" s="136"/>
      <c r="D22" s="136"/>
      <c r="E22" s="136"/>
      <c r="F22" s="136"/>
      <c r="G22" s="136"/>
      <c r="H22" s="136"/>
      <c r="I22" s="136"/>
    </row>
    <row r="23" spans="1:9" s="37" customFormat="1" ht="18" customHeight="1">
      <c r="A23" s="135"/>
      <c r="B23" s="53" t="s">
        <v>25</v>
      </c>
      <c r="C23" s="53" t="s">
        <v>26</v>
      </c>
      <c r="D23" s="53" t="s">
        <v>27</v>
      </c>
      <c r="E23" s="53" t="s">
        <v>28</v>
      </c>
      <c r="F23" s="53" t="s">
        <v>29</v>
      </c>
      <c r="G23" s="53" t="s">
        <v>30</v>
      </c>
      <c r="H23" s="53" t="s">
        <v>31</v>
      </c>
      <c r="I23" s="23" t="s">
        <v>3</v>
      </c>
    </row>
    <row r="24" spans="1:9" s="37" customFormat="1" ht="9" customHeight="1">
      <c r="A24" s="54"/>
      <c r="B24" s="55"/>
      <c r="C24" s="55"/>
      <c r="D24" s="55"/>
      <c r="E24" s="55"/>
      <c r="F24" s="55"/>
      <c r="G24" s="55"/>
      <c r="H24" s="55"/>
      <c r="I24" s="62"/>
    </row>
    <row r="25" spans="1:9" s="48" customFormat="1" ht="9" customHeight="1">
      <c r="A25" s="56" t="s">
        <v>46</v>
      </c>
      <c r="B25" s="71">
        <v>1</v>
      </c>
      <c r="C25" s="71">
        <v>0</v>
      </c>
      <c r="D25" s="71">
        <v>0</v>
      </c>
      <c r="E25" s="71">
        <v>2</v>
      </c>
      <c r="F25" s="71">
        <v>1</v>
      </c>
      <c r="G25" s="71">
        <v>6</v>
      </c>
      <c r="H25" s="71">
        <v>0</v>
      </c>
      <c r="I25" s="72">
        <f>SUM(B25:H25)</f>
        <v>10</v>
      </c>
    </row>
    <row r="26" spans="1:9" s="48" customFormat="1" ht="9" customHeight="1">
      <c r="A26" s="56" t="s">
        <v>21</v>
      </c>
      <c r="B26" s="71">
        <v>4</v>
      </c>
      <c r="C26" s="71">
        <v>2</v>
      </c>
      <c r="D26" s="71">
        <v>1</v>
      </c>
      <c r="E26" s="71">
        <v>3</v>
      </c>
      <c r="F26" s="71">
        <v>6</v>
      </c>
      <c r="G26" s="71">
        <v>4</v>
      </c>
      <c r="H26" s="71">
        <v>2</v>
      </c>
      <c r="I26" s="72">
        <f aca="true" t="shared" si="2" ref="I26:I31">SUM(B26:H26)</f>
        <v>22</v>
      </c>
    </row>
    <row r="27" spans="1:9" s="48" customFormat="1" ht="9" customHeight="1">
      <c r="A27" s="56" t="s">
        <v>47</v>
      </c>
      <c r="B27" s="71">
        <v>31</v>
      </c>
      <c r="C27" s="71">
        <v>23</v>
      </c>
      <c r="D27" s="71">
        <v>25</v>
      </c>
      <c r="E27" s="71">
        <v>40</v>
      </c>
      <c r="F27" s="71">
        <v>33</v>
      </c>
      <c r="G27" s="71">
        <v>78</v>
      </c>
      <c r="H27" s="71">
        <v>29</v>
      </c>
      <c r="I27" s="72">
        <f t="shared" si="2"/>
        <v>259</v>
      </c>
    </row>
    <row r="28" spans="1:9" s="48" customFormat="1" ht="9" customHeight="1">
      <c r="A28" s="56" t="s">
        <v>48</v>
      </c>
      <c r="B28" s="71">
        <v>13</v>
      </c>
      <c r="C28" s="71">
        <v>17</v>
      </c>
      <c r="D28" s="71">
        <v>23</v>
      </c>
      <c r="E28" s="71">
        <v>26</v>
      </c>
      <c r="F28" s="71">
        <v>43</v>
      </c>
      <c r="G28" s="71">
        <v>76</v>
      </c>
      <c r="H28" s="71">
        <v>27</v>
      </c>
      <c r="I28" s="72">
        <f t="shared" si="2"/>
        <v>225</v>
      </c>
    </row>
    <row r="29" spans="1:9" s="48" customFormat="1" ht="9" customHeight="1">
      <c r="A29" s="56" t="s">
        <v>49</v>
      </c>
      <c r="B29" s="71">
        <v>4</v>
      </c>
      <c r="C29" s="71">
        <v>2</v>
      </c>
      <c r="D29" s="71">
        <v>2</v>
      </c>
      <c r="E29" s="71">
        <v>8</v>
      </c>
      <c r="F29" s="71">
        <v>2</v>
      </c>
      <c r="G29" s="71">
        <v>14</v>
      </c>
      <c r="H29" s="71">
        <v>5</v>
      </c>
      <c r="I29" s="72">
        <f t="shared" si="2"/>
        <v>37</v>
      </c>
    </row>
    <row r="30" spans="1:9" s="48" customFormat="1" ht="9" customHeight="1">
      <c r="A30" s="57" t="s">
        <v>42</v>
      </c>
      <c r="B30" s="71">
        <v>6</v>
      </c>
      <c r="C30" s="71">
        <v>2</v>
      </c>
      <c r="D30" s="71">
        <v>2</v>
      </c>
      <c r="E30" s="71">
        <v>1</v>
      </c>
      <c r="F30" s="71">
        <v>2</v>
      </c>
      <c r="G30" s="71">
        <v>6</v>
      </c>
      <c r="H30" s="71">
        <v>2</v>
      </c>
      <c r="I30" s="72">
        <f t="shared" si="2"/>
        <v>21</v>
      </c>
    </row>
    <row r="31" spans="1:9" s="48" customFormat="1" ht="9" customHeight="1">
      <c r="A31" s="57" t="s">
        <v>43</v>
      </c>
      <c r="B31" s="71">
        <v>1</v>
      </c>
      <c r="C31" s="71">
        <v>11</v>
      </c>
      <c r="D31" s="71">
        <v>0</v>
      </c>
      <c r="E31" s="71">
        <v>0</v>
      </c>
      <c r="F31" s="71">
        <v>1</v>
      </c>
      <c r="G31" s="71">
        <v>2</v>
      </c>
      <c r="H31" s="71">
        <v>1</v>
      </c>
      <c r="I31" s="72">
        <f t="shared" si="2"/>
        <v>16</v>
      </c>
    </row>
    <row r="32" spans="1:9" s="48" customFormat="1" ht="15" customHeight="1">
      <c r="A32" s="58" t="s">
        <v>3</v>
      </c>
      <c r="B32" s="59">
        <f aca="true" t="shared" si="3" ref="B32:I32">SUM(B25:B31)</f>
        <v>60</v>
      </c>
      <c r="C32" s="59">
        <f t="shared" si="3"/>
        <v>57</v>
      </c>
      <c r="D32" s="59">
        <f t="shared" si="3"/>
        <v>53</v>
      </c>
      <c r="E32" s="59">
        <f t="shared" si="3"/>
        <v>80</v>
      </c>
      <c r="F32" s="59">
        <f t="shared" si="3"/>
        <v>88</v>
      </c>
      <c r="G32" s="59">
        <f t="shared" si="3"/>
        <v>186</v>
      </c>
      <c r="H32" s="59">
        <f t="shared" si="3"/>
        <v>66</v>
      </c>
      <c r="I32" s="59">
        <f t="shared" si="3"/>
        <v>590</v>
      </c>
    </row>
    <row r="33" spans="1:9" s="48" customFormat="1" ht="9" customHeight="1">
      <c r="A33" s="60"/>
      <c r="B33" s="31"/>
      <c r="C33" s="31"/>
      <c r="D33" s="31"/>
      <c r="E33" s="31"/>
      <c r="F33" s="31"/>
      <c r="G33" s="31"/>
      <c r="H33" s="31"/>
      <c r="I33" s="31"/>
    </row>
    <row r="34" ht="8.25">
      <c r="A34" s="56"/>
    </row>
    <row r="35" ht="8.25">
      <c r="A35" s="56"/>
    </row>
    <row r="36" ht="8.25">
      <c r="A36" s="56"/>
    </row>
  </sheetData>
  <mergeCells count="4">
    <mergeCell ref="A3:A4"/>
    <mergeCell ref="A22:A23"/>
    <mergeCell ref="B3:I3"/>
    <mergeCell ref="B22:I22"/>
  </mergeCells>
  <printOptions horizontalCentered="1"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140625" defaultRowHeight="12.75"/>
  <cols>
    <col min="1" max="1" width="13.28125" style="52" customWidth="1"/>
    <col min="2" max="16384" width="9.140625" style="2" customWidth="1"/>
  </cols>
  <sheetData>
    <row r="1" ht="12.75" customHeight="1">
      <c r="A1" s="51" t="s">
        <v>166</v>
      </c>
    </row>
    <row r="2" ht="9" customHeight="1"/>
    <row r="3" spans="1:10" s="29" customFormat="1" ht="18" customHeight="1">
      <c r="A3" s="128" t="s">
        <v>50</v>
      </c>
      <c r="B3" s="136" t="s">
        <v>51</v>
      </c>
      <c r="C3" s="136"/>
      <c r="D3" s="136" t="s">
        <v>52</v>
      </c>
      <c r="E3" s="136"/>
      <c r="F3" s="136" t="s">
        <v>53</v>
      </c>
      <c r="G3" s="136"/>
      <c r="H3" s="137" t="s">
        <v>125</v>
      </c>
      <c r="I3" s="137"/>
      <c r="J3" s="137"/>
    </row>
    <row r="4" spans="1:10" s="29" customFormat="1" ht="18" customHeight="1">
      <c r="A4" s="129"/>
      <c r="B4" s="28" t="s">
        <v>126</v>
      </c>
      <c r="C4" s="28" t="s">
        <v>127</v>
      </c>
      <c r="D4" s="28" t="s">
        <v>126</v>
      </c>
      <c r="E4" s="28" t="s">
        <v>127</v>
      </c>
      <c r="F4" s="28" t="s">
        <v>126</v>
      </c>
      <c r="G4" s="28" t="s">
        <v>127</v>
      </c>
      <c r="H4" s="35" t="s">
        <v>126</v>
      </c>
      <c r="I4" s="35" t="s">
        <v>127</v>
      </c>
      <c r="J4" s="35" t="s">
        <v>3</v>
      </c>
    </row>
    <row r="5" spans="1:9" s="37" customFormat="1" ht="9" customHeight="1">
      <c r="A5" s="54"/>
      <c r="B5" s="55"/>
      <c r="C5" s="55"/>
      <c r="D5" s="55"/>
      <c r="E5" s="55"/>
      <c r="F5" s="55"/>
      <c r="G5" s="55"/>
      <c r="H5" s="55"/>
      <c r="I5" s="55"/>
    </row>
    <row r="6" spans="1:10" s="37" customFormat="1" ht="9" customHeight="1">
      <c r="A6" s="56" t="s">
        <v>46</v>
      </c>
      <c r="B6" s="86">
        <v>0</v>
      </c>
      <c r="C6" s="86">
        <v>0</v>
      </c>
      <c r="D6" s="86">
        <v>0</v>
      </c>
      <c r="E6" s="86">
        <v>1</v>
      </c>
      <c r="F6" s="86">
        <v>0</v>
      </c>
      <c r="G6" s="86">
        <v>0</v>
      </c>
      <c r="H6" s="112">
        <f>B6+D6+F6</f>
        <v>0</v>
      </c>
      <c r="I6" s="112">
        <f>C6+E6+G6</f>
        <v>1</v>
      </c>
      <c r="J6" s="111">
        <f>SUM(H6:I6)</f>
        <v>1</v>
      </c>
    </row>
    <row r="7" spans="1:10" s="48" customFormat="1" ht="9" customHeight="1">
      <c r="A7" s="56" t="s">
        <v>21</v>
      </c>
      <c r="B7" s="73">
        <v>1</v>
      </c>
      <c r="C7" s="73">
        <v>0</v>
      </c>
      <c r="D7" s="73">
        <v>0</v>
      </c>
      <c r="E7" s="73">
        <v>0</v>
      </c>
      <c r="F7" s="73">
        <v>0</v>
      </c>
      <c r="G7" s="73">
        <v>0</v>
      </c>
      <c r="H7" s="112">
        <f aca="true" t="shared" si="0" ref="H7:H12">B7+D7+F7</f>
        <v>1</v>
      </c>
      <c r="I7" s="112">
        <f aca="true" t="shared" si="1" ref="I7:I12">C7+E7+G7</f>
        <v>0</v>
      </c>
      <c r="J7" s="111">
        <f aca="true" t="shared" si="2" ref="J7:J12">SUM(H7:I7)</f>
        <v>1</v>
      </c>
    </row>
    <row r="8" spans="1:10" s="48" customFormat="1" ht="9" customHeight="1">
      <c r="A8" s="56" t="s">
        <v>47</v>
      </c>
      <c r="B8" s="73">
        <v>9</v>
      </c>
      <c r="C8" s="73">
        <v>0</v>
      </c>
      <c r="D8" s="73">
        <v>4</v>
      </c>
      <c r="E8" s="73">
        <v>1</v>
      </c>
      <c r="F8" s="73">
        <v>1</v>
      </c>
      <c r="G8" s="73">
        <v>0</v>
      </c>
      <c r="H8" s="112">
        <f t="shared" si="0"/>
        <v>14</v>
      </c>
      <c r="I8" s="112">
        <f t="shared" si="1"/>
        <v>1</v>
      </c>
      <c r="J8" s="111">
        <f t="shared" si="2"/>
        <v>15</v>
      </c>
    </row>
    <row r="9" spans="1:10" s="48" customFormat="1" ht="9" customHeight="1">
      <c r="A9" s="56" t="s">
        <v>48</v>
      </c>
      <c r="B9" s="73">
        <v>14</v>
      </c>
      <c r="C9" s="73">
        <v>8</v>
      </c>
      <c r="D9" s="73">
        <v>0</v>
      </c>
      <c r="E9" s="73">
        <v>1</v>
      </c>
      <c r="F9" s="73">
        <v>2</v>
      </c>
      <c r="G9" s="73">
        <v>0</v>
      </c>
      <c r="H9" s="112">
        <f t="shared" si="0"/>
        <v>16</v>
      </c>
      <c r="I9" s="112">
        <f t="shared" si="1"/>
        <v>9</v>
      </c>
      <c r="J9" s="111">
        <f t="shared" si="2"/>
        <v>25</v>
      </c>
    </row>
    <row r="10" spans="1:10" s="48" customFormat="1" ht="9" customHeight="1">
      <c r="A10" s="56" t="s">
        <v>49</v>
      </c>
      <c r="B10" s="73">
        <v>11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112">
        <f t="shared" si="0"/>
        <v>11</v>
      </c>
      <c r="I10" s="112">
        <f t="shared" si="1"/>
        <v>0</v>
      </c>
      <c r="J10" s="111">
        <f t="shared" si="2"/>
        <v>11</v>
      </c>
    </row>
    <row r="11" spans="1:10" s="48" customFormat="1" ht="9" customHeight="1">
      <c r="A11" s="57" t="s">
        <v>42</v>
      </c>
      <c r="B11" s="73">
        <v>8</v>
      </c>
      <c r="C11" s="73">
        <v>0</v>
      </c>
      <c r="D11" s="73">
        <v>2</v>
      </c>
      <c r="E11" s="73">
        <v>6</v>
      </c>
      <c r="F11" s="73">
        <v>3</v>
      </c>
      <c r="G11" s="73">
        <v>3</v>
      </c>
      <c r="H11" s="112">
        <f t="shared" si="0"/>
        <v>13</v>
      </c>
      <c r="I11" s="112">
        <f t="shared" si="1"/>
        <v>9</v>
      </c>
      <c r="J11" s="111">
        <f t="shared" si="2"/>
        <v>22</v>
      </c>
    </row>
    <row r="12" spans="1:10" s="48" customFormat="1" ht="9" customHeight="1">
      <c r="A12" s="57" t="s">
        <v>43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112">
        <f t="shared" si="0"/>
        <v>0</v>
      </c>
      <c r="I12" s="112">
        <f t="shared" si="1"/>
        <v>0</v>
      </c>
      <c r="J12" s="111">
        <f t="shared" si="2"/>
        <v>0</v>
      </c>
    </row>
    <row r="13" spans="1:10" s="48" customFormat="1" ht="15" customHeight="1">
      <c r="A13" s="33" t="s">
        <v>3</v>
      </c>
      <c r="B13" s="74">
        <f>SUM(B6:B12)</f>
        <v>43</v>
      </c>
      <c r="C13" s="74">
        <f aca="true" t="shared" si="3" ref="C13:I13">SUM(C6:C12)</f>
        <v>8</v>
      </c>
      <c r="D13" s="74">
        <f t="shared" si="3"/>
        <v>6</v>
      </c>
      <c r="E13" s="74">
        <f t="shared" si="3"/>
        <v>9</v>
      </c>
      <c r="F13" s="74">
        <f t="shared" si="3"/>
        <v>6</v>
      </c>
      <c r="G13" s="74">
        <f t="shared" si="3"/>
        <v>3</v>
      </c>
      <c r="H13" s="74">
        <f t="shared" si="3"/>
        <v>55</v>
      </c>
      <c r="I13" s="74">
        <f t="shared" si="3"/>
        <v>20</v>
      </c>
      <c r="J13" s="74">
        <f>SUM(J6:J12)</f>
        <v>75</v>
      </c>
    </row>
    <row r="14" spans="1:10" s="48" customFormat="1" ht="9" customHeight="1">
      <c r="A14" s="60"/>
      <c r="B14" s="31"/>
      <c r="C14" s="31"/>
      <c r="D14" s="31"/>
      <c r="E14" s="31"/>
      <c r="F14" s="31"/>
      <c r="G14" s="31"/>
      <c r="H14" s="31"/>
      <c r="I14" s="31"/>
      <c r="J14" s="31"/>
    </row>
    <row r="15" s="48" customFormat="1" ht="8.25" customHeight="1">
      <c r="A15" s="56"/>
    </row>
    <row r="16" s="48" customFormat="1" ht="8.25" customHeight="1">
      <c r="A16" s="56"/>
    </row>
    <row r="17" s="48" customFormat="1" ht="8.25" customHeight="1">
      <c r="A17" s="56"/>
    </row>
    <row r="18" s="48" customFormat="1" ht="9" customHeight="1">
      <c r="A18" s="61"/>
    </row>
    <row r="20" ht="12.75" customHeight="1">
      <c r="A20" s="51" t="s">
        <v>165</v>
      </c>
    </row>
    <row r="21" ht="9" customHeight="1"/>
    <row r="22" spans="1:10" s="29" customFormat="1" ht="18" customHeight="1">
      <c r="A22" s="128" t="s">
        <v>50</v>
      </c>
      <c r="B22" s="136" t="s">
        <v>51</v>
      </c>
      <c r="C22" s="136"/>
      <c r="D22" s="136" t="s">
        <v>52</v>
      </c>
      <c r="E22" s="136"/>
      <c r="F22" s="136" t="s">
        <v>53</v>
      </c>
      <c r="G22" s="136"/>
      <c r="H22" s="137" t="s">
        <v>125</v>
      </c>
      <c r="I22" s="137"/>
      <c r="J22" s="137"/>
    </row>
    <row r="23" spans="1:10" s="29" customFormat="1" ht="18" customHeight="1">
      <c r="A23" s="129"/>
      <c r="B23" s="28" t="s">
        <v>126</v>
      </c>
      <c r="C23" s="28" t="s">
        <v>127</v>
      </c>
      <c r="D23" s="28" t="s">
        <v>126</v>
      </c>
      <c r="E23" s="28" t="s">
        <v>127</v>
      </c>
      <c r="F23" s="28" t="s">
        <v>126</v>
      </c>
      <c r="G23" s="28" t="s">
        <v>127</v>
      </c>
      <c r="H23" s="35" t="s">
        <v>126</v>
      </c>
      <c r="I23" s="35" t="s">
        <v>127</v>
      </c>
      <c r="J23" s="35" t="s">
        <v>3</v>
      </c>
    </row>
    <row r="24" spans="1:9" s="37" customFormat="1" ht="9" customHeight="1">
      <c r="A24" s="54"/>
      <c r="B24" s="55"/>
      <c r="C24" s="55"/>
      <c r="D24" s="55"/>
      <c r="E24" s="55"/>
      <c r="F24" s="55"/>
      <c r="G24" s="55"/>
      <c r="H24" s="55"/>
      <c r="I24" s="55"/>
    </row>
    <row r="25" spans="1:10" s="37" customFormat="1" ht="9" customHeight="1">
      <c r="A25" s="56" t="s">
        <v>46</v>
      </c>
      <c r="B25" s="86">
        <v>10</v>
      </c>
      <c r="C25" s="86">
        <v>1</v>
      </c>
      <c r="D25" s="86">
        <v>86</v>
      </c>
      <c r="E25" s="86">
        <v>69</v>
      </c>
      <c r="F25" s="86">
        <v>12</v>
      </c>
      <c r="G25" s="86">
        <v>14</v>
      </c>
      <c r="H25" s="112">
        <f>B25+D25+F25</f>
        <v>108</v>
      </c>
      <c r="I25" s="112">
        <f>C25+E25+G25</f>
        <v>84</v>
      </c>
      <c r="J25" s="111">
        <f>SUM(H25:I25)</f>
        <v>192</v>
      </c>
    </row>
    <row r="26" spans="1:10" s="48" customFormat="1" ht="9" customHeight="1">
      <c r="A26" s="56" t="s">
        <v>21</v>
      </c>
      <c r="B26" s="73">
        <v>87</v>
      </c>
      <c r="C26" s="73">
        <v>15</v>
      </c>
      <c r="D26" s="73">
        <v>34</v>
      </c>
      <c r="E26" s="73">
        <v>45</v>
      </c>
      <c r="F26" s="73">
        <v>1</v>
      </c>
      <c r="G26" s="73">
        <v>9</v>
      </c>
      <c r="H26" s="112">
        <f aca="true" t="shared" si="4" ref="H26:H31">B26+D26+F26</f>
        <v>122</v>
      </c>
      <c r="I26" s="112">
        <f aca="true" t="shared" si="5" ref="I26:I31">C26+E26+G26</f>
        <v>69</v>
      </c>
      <c r="J26" s="111">
        <f aca="true" t="shared" si="6" ref="J26:J31">SUM(H26:I26)</f>
        <v>191</v>
      </c>
    </row>
    <row r="27" spans="1:10" s="48" customFormat="1" ht="9" customHeight="1">
      <c r="A27" s="56" t="s">
        <v>47</v>
      </c>
      <c r="B27" s="73">
        <v>521</v>
      </c>
      <c r="C27" s="73">
        <v>225</v>
      </c>
      <c r="D27" s="73">
        <v>142</v>
      </c>
      <c r="E27" s="73">
        <v>182</v>
      </c>
      <c r="F27" s="73">
        <v>14</v>
      </c>
      <c r="G27" s="73">
        <v>16</v>
      </c>
      <c r="H27" s="112">
        <f t="shared" si="4"/>
        <v>677</v>
      </c>
      <c r="I27" s="112">
        <f t="shared" si="5"/>
        <v>423</v>
      </c>
      <c r="J27" s="111">
        <f t="shared" si="6"/>
        <v>1100</v>
      </c>
    </row>
    <row r="28" spans="1:10" s="48" customFormat="1" ht="9" customHeight="1">
      <c r="A28" s="56" t="s">
        <v>48</v>
      </c>
      <c r="B28" s="73">
        <v>1004</v>
      </c>
      <c r="C28" s="73">
        <v>491</v>
      </c>
      <c r="D28" s="73">
        <v>119</v>
      </c>
      <c r="E28" s="73">
        <v>198</v>
      </c>
      <c r="F28" s="73">
        <v>46</v>
      </c>
      <c r="G28" s="73">
        <v>43</v>
      </c>
      <c r="H28" s="112">
        <f t="shared" si="4"/>
        <v>1169</v>
      </c>
      <c r="I28" s="112">
        <f t="shared" si="5"/>
        <v>732</v>
      </c>
      <c r="J28" s="111">
        <f t="shared" si="6"/>
        <v>1901</v>
      </c>
    </row>
    <row r="29" spans="1:10" s="48" customFormat="1" ht="9" customHeight="1">
      <c r="A29" s="56" t="s">
        <v>49</v>
      </c>
      <c r="B29" s="73">
        <v>321</v>
      </c>
      <c r="C29" s="73">
        <v>116</v>
      </c>
      <c r="D29" s="73">
        <v>34</v>
      </c>
      <c r="E29" s="73">
        <v>77</v>
      </c>
      <c r="F29" s="73">
        <v>23</v>
      </c>
      <c r="G29" s="73">
        <v>25</v>
      </c>
      <c r="H29" s="112">
        <f t="shared" si="4"/>
        <v>378</v>
      </c>
      <c r="I29" s="112">
        <f t="shared" si="5"/>
        <v>218</v>
      </c>
      <c r="J29" s="111">
        <f t="shared" si="6"/>
        <v>596</v>
      </c>
    </row>
    <row r="30" spans="1:10" s="48" customFormat="1" ht="9" customHeight="1">
      <c r="A30" s="57" t="s">
        <v>42</v>
      </c>
      <c r="B30" s="73">
        <v>321</v>
      </c>
      <c r="C30" s="73">
        <v>82</v>
      </c>
      <c r="D30" s="73">
        <v>43</v>
      </c>
      <c r="E30" s="73">
        <v>83</v>
      </c>
      <c r="F30" s="73">
        <v>50</v>
      </c>
      <c r="G30" s="73">
        <v>49</v>
      </c>
      <c r="H30" s="112">
        <f t="shared" si="4"/>
        <v>414</v>
      </c>
      <c r="I30" s="112">
        <f t="shared" si="5"/>
        <v>214</v>
      </c>
      <c r="J30" s="111">
        <f t="shared" si="6"/>
        <v>628</v>
      </c>
    </row>
    <row r="31" spans="1:10" s="48" customFormat="1" ht="9" customHeight="1">
      <c r="A31" s="57" t="s">
        <v>43</v>
      </c>
      <c r="B31" s="73">
        <v>4</v>
      </c>
      <c r="C31" s="73">
        <v>3</v>
      </c>
      <c r="D31" s="73">
        <v>13</v>
      </c>
      <c r="E31" s="73">
        <v>17</v>
      </c>
      <c r="F31" s="73">
        <v>7</v>
      </c>
      <c r="G31" s="73">
        <v>6</v>
      </c>
      <c r="H31" s="112">
        <f t="shared" si="4"/>
        <v>24</v>
      </c>
      <c r="I31" s="112">
        <f t="shared" si="5"/>
        <v>26</v>
      </c>
      <c r="J31" s="111">
        <f t="shared" si="6"/>
        <v>50</v>
      </c>
    </row>
    <row r="32" spans="1:10" s="48" customFormat="1" ht="15" customHeight="1">
      <c r="A32" s="33" t="s">
        <v>3</v>
      </c>
      <c r="B32" s="74">
        <f>SUM(B25:B31)</f>
        <v>2268</v>
      </c>
      <c r="C32" s="74">
        <f aca="true" t="shared" si="7" ref="C32:I32">SUM(C25:C31)</f>
        <v>933</v>
      </c>
      <c r="D32" s="74">
        <f t="shared" si="7"/>
        <v>471</v>
      </c>
      <c r="E32" s="74">
        <f t="shared" si="7"/>
        <v>671</v>
      </c>
      <c r="F32" s="74">
        <f t="shared" si="7"/>
        <v>153</v>
      </c>
      <c r="G32" s="74">
        <f t="shared" si="7"/>
        <v>162</v>
      </c>
      <c r="H32" s="74">
        <f t="shared" si="7"/>
        <v>2892</v>
      </c>
      <c r="I32" s="74">
        <f t="shared" si="7"/>
        <v>1766</v>
      </c>
      <c r="J32" s="74">
        <f>SUM(J25:J31)</f>
        <v>4658</v>
      </c>
    </row>
    <row r="33" spans="1:10" s="48" customFormat="1" ht="9" customHeight="1">
      <c r="A33" s="60"/>
      <c r="B33" s="31"/>
      <c r="C33" s="31"/>
      <c r="D33" s="31"/>
      <c r="E33" s="31"/>
      <c r="F33" s="31"/>
      <c r="G33" s="31"/>
      <c r="H33" s="31"/>
      <c r="I33" s="31"/>
      <c r="J33" s="31"/>
    </row>
    <row r="34" ht="8.25">
      <c r="A34" s="56"/>
    </row>
    <row r="35" ht="8.25">
      <c r="A35" s="56"/>
    </row>
    <row r="38" ht="9.75">
      <c r="A38" s="75" t="s">
        <v>54</v>
      </c>
    </row>
  </sheetData>
  <mergeCells count="10">
    <mergeCell ref="H3:J3"/>
    <mergeCell ref="A22:A23"/>
    <mergeCell ref="B22:C22"/>
    <mergeCell ref="D22:E22"/>
    <mergeCell ref="F22:G22"/>
    <mergeCell ref="H22:J22"/>
    <mergeCell ref="A3:A4"/>
    <mergeCell ref="B3:C3"/>
    <mergeCell ref="D3:E3"/>
    <mergeCell ref="F3:G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9.140625" defaultRowHeight="12.75"/>
  <cols>
    <col min="1" max="1" width="27.8515625" style="2" customWidth="1"/>
    <col min="2" max="3" width="12.7109375" style="21" customWidth="1"/>
    <col min="4" max="6" width="10.7109375" style="21" customWidth="1"/>
    <col min="7" max="16384" width="9.140625" style="2" customWidth="1"/>
  </cols>
  <sheetData>
    <row r="1" spans="1:6" ht="12.75" customHeight="1">
      <c r="A1" s="1" t="s">
        <v>133</v>
      </c>
      <c r="B1" s="1"/>
      <c r="C1" s="1"/>
      <c r="D1" s="2"/>
      <c r="E1" s="2"/>
      <c r="F1" s="2"/>
    </row>
    <row r="2" spans="1:6" ht="9" customHeight="1">
      <c r="A2" s="1"/>
      <c r="B2" s="1"/>
      <c r="C2" s="1"/>
      <c r="D2" s="2"/>
      <c r="E2" s="2"/>
      <c r="F2" s="2"/>
    </row>
    <row r="3" spans="1:6" s="76" customFormat="1" ht="36" customHeight="1">
      <c r="A3" s="77" t="s">
        <v>134</v>
      </c>
      <c r="B3" s="28" t="s">
        <v>73</v>
      </c>
      <c r="C3" s="28" t="s">
        <v>74</v>
      </c>
      <c r="D3" s="53" t="s">
        <v>0</v>
      </c>
      <c r="E3" s="53" t="s">
        <v>1</v>
      </c>
      <c r="F3" s="53" t="s">
        <v>2</v>
      </c>
    </row>
    <row r="4" spans="1:6" s="76" customFormat="1" ht="6.75" customHeight="1">
      <c r="A4" s="7"/>
      <c r="B4" s="47"/>
      <c r="C4" s="47"/>
      <c r="D4" s="8"/>
      <c r="E4" s="8"/>
      <c r="F4" s="8"/>
    </row>
    <row r="5" spans="1:6" ht="8.25">
      <c r="A5" s="2" t="s">
        <v>135</v>
      </c>
      <c r="B5" s="93">
        <v>300404</v>
      </c>
      <c r="C5" s="93">
        <v>274496</v>
      </c>
      <c r="D5" s="93">
        <v>598</v>
      </c>
      <c r="E5" s="93">
        <v>11</v>
      </c>
      <c r="F5" s="93">
        <v>954</v>
      </c>
    </row>
    <row r="6" spans="1:6" ht="8.25">
      <c r="A6" s="2" t="s">
        <v>136</v>
      </c>
      <c r="B6" s="93">
        <v>308284</v>
      </c>
      <c r="C6" s="93">
        <v>280053</v>
      </c>
      <c r="D6" s="93">
        <v>848</v>
      </c>
      <c r="E6" s="93">
        <v>19</v>
      </c>
      <c r="F6" s="93">
        <v>1238</v>
      </c>
    </row>
    <row r="7" spans="1:6" ht="8.25">
      <c r="A7" s="2" t="s">
        <v>137</v>
      </c>
      <c r="B7" s="93">
        <v>319388</v>
      </c>
      <c r="C7" s="93">
        <v>266687</v>
      </c>
      <c r="D7" s="93">
        <v>885</v>
      </c>
      <c r="E7" s="93">
        <v>13</v>
      </c>
      <c r="F7" s="93">
        <v>1261</v>
      </c>
    </row>
    <row r="8" spans="1:6" ht="8.25">
      <c r="A8" s="2" t="s">
        <v>138</v>
      </c>
      <c r="B8" s="93">
        <v>387120</v>
      </c>
      <c r="C8" s="93">
        <v>353481</v>
      </c>
      <c r="D8" s="93">
        <v>814</v>
      </c>
      <c r="E8" s="93">
        <v>33</v>
      </c>
      <c r="F8" s="93">
        <v>1230</v>
      </c>
    </row>
    <row r="9" spans="1:6" ht="15" customHeight="1">
      <c r="A9" s="117" t="s">
        <v>139</v>
      </c>
      <c r="B9" s="118">
        <v>1315196</v>
      </c>
      <c r="C9" s="118">
        <v>1174717</v>
      </c>
      <c r="D9" s="118">
        <v>3145</v>
      </c>
      <c r="E9" s="118">
        <v>76</v>
      </c>
      <c r="F9" s="118">
        <v>4683</v>
      </c>
    </row>
    <row r="10" spans="1:6" ht="8.25">
      <c r="A10" s="4"/>
      <c r="B10" s="119"/>
      <c r="C10" s="119"/>
      <c r="D10" s="119"/>
      <c r="E10" s="119"/>
      <c r="F10" s="119"/>
    </row>
    <row r="15" ht="8.25">
      <c r="A15" s="2" t="s">
        <v>140</v>
      </c>
    </row>
    <row r="16" ht="4.5" customHeight="1"/>
    <row r="17" ht="8.25">
      <c r="A17" s="2" t="s">
        <v>141</v>
      </c>
    </row>
  </sheetData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2" customWidth="1"/>
    <col min="2" max="4" width="9.7109375" style="2" customWidth="1"/>
    <col min="5" max="6" width="11.7109375" style="2" customWidth="1"/>
    <col min="7" max="16384" width="9.140625" style="2" customWidth="1"/>
  </cols>
  <sheetData>
    <row r="1" ht="12.75" customHeight="1">
      <c r="A1" s="1" t="s">
        <v>142</v>
      </c>
    </row>
    <row r="2" ht="9" customHeight="1">
      <c r="A2" s="1"/>
    </row>
    <row r="3" spans="1:6" ht="18" customHeight="1">
      <c r="A3" s="128" t="s">
        <v>15</v>
      </c>
      <c r="B3" s="122" t="s">
        <v>0</v>
      </c>
      <c r="C3" s="122" t="s">
        <v>1</v>
      </c>
      <c r="D3" s="122" t="s">
        <v>2</v>
      </c>
      <c r="E3" s="124" t="s">
        <v>4</v>
      </c>
      <c r="F3" s="126" t="s">
        <v>5</v>
      </c>
    </row>
    <row r="4" spans="1:6" ht="18" customHeight="1">
      <c r="A4" s="129"/>
      <c r="B4" s="123"/>
      <c r="C4" s="123"/>
      <c r="D4" s="123"/>
      <c r="E4" s="125"/>
      <c r="F4" s="127"/>
    </row>
    <row r="5" spans="1:6" ht="9" customHeight="1">
      <c r="A5" s="6"/>
      <c r="B5" s="11"/>
      <c r="C5" s="11"/>
      <c r="D5" s="11"/>
      <c r="E5" s="6"/>
      <c r="F5" s="6"/>
    </row>
    <row r="6" spans="1:6" ht="9" customHeight="1">
      <c r="A6" s="12" t="s">
        <v>6</v>
      </c>
      <c r="B6" s="18">
        <v>1638</v>
      </c>
      <c r="C6" s="18">
        <v>17</v>
      </c>
      <c r="D6" s="18">
        <v>2244</v>
      </c>
      <c r="E6" s="13">
        <f aca="true" t="shared" si="0" ref="E6:E11">C6/B6*1000</f>
        <v>10.378510378510379</v>
      </c>
      <c r="F6" s="13">
        <f aca="true" t="shared" si="1" ref="F6:F11">(C6/(C6+D6))*1000</f>
        <v>7.518796992481203</v>
      </c>
    </row>
    <row r="7" spans="1:6" ht="9" customHeight="1">
      <c r="A7" s="12" t="s">
        <v>76</v>
      </c>
      <c r="B7" s="18">
        <v>417</v>
      </c>
      <c r="C7" s="18">
        <v>14</v>
      </c>
      <c r="D7" s="18">
        <v>635</v>
      </c>
      <c r="E7" s="13">
        <f t="shared" si="0"/>
        <v>33.57314148681055</v>
      </c>
      <c r="F7" s="13">
        <f t="shared" si="1"/>
        <v>21.571648690292758</v>
      </c>
    </row>
    <row r="8" spans="1:6" ht="9" customHeight="1">
      <c r="A8" s="12" t="s">
        <v>78</v>
      </c>
      <c r="B8" s="18">
        <v>763</v>
      </c>
      <c r="C8" s="18">
        <v>36</v>
      </c>
      <c r="D8" s="18">
        <v>1271</v>
      </c>
      <c r="E8" s="13">
        <f t="shared" si="0"/>
        <v>47.182175622542594</v>
      </c>
      <c r="F8" s="13">
        <f t="shared" si="1"/>
        <v>27.54399387911247</v>
      </c>
    </row>
    <row r="9" spans="1:6" ht="9" customHeight="1">
      <c r="A9" s="12" t="s">
        <v>7</v>
      </c>
      <c r="B9" s="18">
        <v>219</v>
      </c>
      <c r="C9" s="18">
        <v>6</v>
      </c>
      <c r="D9" s="18">
        <v>370</v>
      </c>
      <c r="E9" s="13">
        <f t="shared" si="0"/>
        <v>27.397260273972602</v>
      </c>
      <c r="F9" s="13">
        <f t="shared" si="1"/>
        <v>15.957446808510637</v>
      </c>
    </row>
    <row r="10" spans="1:6" ht="9" customHeight="1">
      <c r="A10" s="12" t="s">
        <v>77</v>
      </c>
      <c r="B10" s="18">
        <v>108</v>
      </c>
      <c r="C10" s="18">
        <v>3</v>
      </c>
      <c r="D10" s="18">
        <v>163</v>
      </c>
      <c r="E10" s="13">
        <f t="shared" si="0"/>
        <v>27.777777777777775</v>
      </c>
      <c r="F10" s="13">
        <f t="shared" si="1"/>
        <v>18.072289156626507</v>
      </c>
    </row>
    <row r="11" spans="1:6" ht="15" customHeight="1">
      <c r="A11" s="16" t="s">
        <v>3</v>
      </c>
      <c r="B11" s="19">
        <f>SUM(B6:B10)</f>
        <v>3145</v>
      </c>
      <c r="C11" s="19">
        <f>SUM(C6:C10)</f>
        <v>76</v>
      </c>
      <c r="D11" s="19">
        <f>SUM(D6:D10)</f>
        <v>4683</v>
      </c>
      <c r="E11" s="17">
        <f t="shared" si="0"/>
        <v>24.165341812400637</v>
      </c>
      <c r="F11" s="17">
        <f t="shared" si="1"/>
        <v>15.969741542340827</v>
      </c>
    </row>
    <row r="12" spans="1:6" ht="9" customHeight="1">
      <c r="A12" s="4"/>
      <c r="B12" s="4"/>
      <c r="C12" s="4"/>
      <c r="D12" s="4"/>
      <c r="E12" s="4"/>
      <c r="F12" s="4"/>
    </row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</sheetData>
  <mergeCells count="6">
    <mergeCell ref="D3:D4"/>
    <mergeCell ref="E3:E4"/>
    <mergeCell ref="F3:F4"/>
    <mergeCell ref="A3:A4"/>
    <mergeCell ref="B3:B4"/>
    <mergeCell ref="C3:C4"/>
  </mergeCells>
  <printOptions horizontalCentered="1"/>
  <pageMargins left="0.6692913385826772" right="0.7086614173228347" top="0.984251968503937" bottom="1.3779527559055118" header="0" footer="0.866141732283464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0"/>
  <sheetViews>
    <sheetView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9" width="9.7109375" style="2" customWidth="1"/>
    <col min="10" max="16384" width="9.140625" style="2" customWidth="1"/>
  </cols>
  <sheetData>
    <row r="1" ht="12.75" customHeight="1">
      <c r="A1" s="1" t="s">
        <v>146</v>
      </c>
    </row>
    <row r="2" spans="1:9" ht="9" customHeight="1">
      <c r="A2" s="1"/>
      <c r="I2" s="4"/>
    </row>
    <row r="3" spans="1:9" ht="18" customHeight="1">
      <c r="A3" s="128" t="s">
        <v>82</v>
      </c>
      <c r="B3" s="130" t="s">
        <v>83</v>
      </c>
      <c r="C3" s="130"/>
      <c r="D3" s="130"/>
      <c r="E3" s="130"/>
      <c r="F3" s="130"/>
      <c r="G3" s="130"/>
      <c r="H3" s="130"/>
      <c r="I3" s="130"/>
    </row>
    <row r="4" spans="1:9" ht="21" customHeight="1">
      <c r="A4" s="129"/>
      <c r="B4" s="3" t="s">
        <v>96</v>
      </c>
      <c r="C4" s="3" t="s">
        <v>97</v>
      </c>
      <c r="D4" s="3" t="s">
        <v>98</v>
      </c>
      <c r="E4" s="3" t="s">
        <v>99</v>
      </c>
      <c r="F4" s="5" t="s">
        <v>100</v>
      </c>
      <c r="G4" s="15" t="s">
        <v>101</v>
      </c>
      <c r="H4" s="15" t="s">
        <v>14</v>
      </c>
      <c r="I4" s="23" t="s">
        <v>3</v>
      </c>
    </row>
    <row r="5" spans="1:9" ht="9.75" customHeight="1">
      <c r="A5" s="6"/>
      <c r="B5" s="11"/>
      <c r="C5" s="11"/>
      <c r="D5" s="11"/>
      <c r="E5" s="6"/>
      <c r="F5" s="6"/>
      <c r="I5" s="24"/>
    </row>
    <row r="6" spans="1:9" ht="9" customHeight="1">
      <c r="A6" s="95" t="s">
        <v>84</v>
      </c>
      <c r="B6" s="93">
        <v>173</v>
      </c>
      <c r="C6" s="93">
        <v>4</v>
      </c>
      <c r="D6" s="93">
        <v>10</v>
      </c>
      <c r="E6" s="94">
        <v>0</v>
      </c>
      <c r="F6" s="94">
        <v>0</v>
      </c>
      <c r="G6" s="94">
        <v>0</v>
      </c>
      <c r="H6" s="94">
        <v>12</v>
      </c>
      <c r="I6" s="100">
        <f>SUM(B6:H6)</f>
        <v>199</v>
      </c>
    </row>
    <row r="7" spans="1:9" ht="9" customHeight="1">
      <c r="A7" s="95" t="s">
        <v>85</v>
      </c>
      <c r="B7" s="93">
        <v>110</v>
      </c>
      <c r="C7" s="93">
        <v>1</v>
      </c>
      <c r="D7" s="93">
        <v>62</v>
      </c>
      <c r="E7" s="94">
        <v>0</v>
      </c>
      <c r="F7" s="94">
        <v>11</v>
      </c>
      <c r="G7" s="94">
        <v>0</v>
      </c>
      <c r="H7" s="94">
        <v>9</v>
      </c>
      <c r="I7" s="100">
        <f>SUM(B7:H7)</f>
        <v>193</v>
      </c>
    </row>
    <row r="8" spans="1:9" ht="9" customHeight="1">
      <c r="A8" s="95" t="s">
        <v>86</v>
      </c>
      <c r="B8" s="93">
        <v>145</v>
      </c>
      <c r="C8" s="93">
        <v>0</v>
      </c>
      <c r="D8" s="93">
        <v>41</v>
      </c>
      <c r="E8" s="94">
        <v>0</v>
      </c>
      <c r="F8" s="94">
        <v>1</v>
      </c>
      <c r="G8" s="94">
        <v>0</v>
      </c>
      <c r="H8" s="94">
        <v>15</v>
      </c>
      <c r="I8" s="100">
        <f>SUM(B8:H8)</f>
        <v>202</v>
      </c>
    </row>
    <row r="9" spans="1:9" ht="9" customHeight="1">
      <c r="A9" s="95" t="s">
        <v>87</v>
      </c>
      <c r="B9" s="93">
        <v>241</v>
      </c>
      <c r="C9" s="93">
        <v>0</v>
      </c>
      <c r="D9" s="93">
        <v>8</v>
      </c>
      <c r="E9" s="94">
        <v>0</v>
      </c>
      <c r="F9" s="94">
        <v>0</v>
      </c>
      <c r="G9" s="94">
        <v>0</v>
      </c>
      <c r="H9" s="94">
        <v>11</v>
      </c>
      <c r="I9" s="100">
        <f>SUM(B9:H9)</f>
        <v>260</v>
      </c>
    </row>
    <row r="10" spans="1:9" ht="9" customHeight="1">
      <c r="A10" s="95" t="s">
        <v>88</v>
      </c>
      <c r="B10" s="93">
        <v>210</v>
      </c>
      <c r="C10" s="93">
        <v>2</v>
      </c>
      <c r="D10" s="93">
        <v>40</v>
      </c>
      <c r="E10" s="94">
        <v>0</v>
      </c>
      <c r="F10" s="94">
        <v>0</v>
      </c>
      <c r="G10" s="94">
        <v>0</v>
      </c>
      <c r="H10" s="94">
        <v>16</v>
      </c>
      <c r="I10" s="100">
        <f aca="true" t="shared" si="0" ref="I10:I16">SUM(B10:H10)</f>
        <v>268</v>
      </c>
    </row>
    <row r="11" spans="1:9" ht="9" customHeight="1">
      <c r="A11" s="95" t="s">
        <v>89</v>
      </c>
      <c r="B11" s="93">
        <v>300</v>
      </c>
      <c r="C11" s="93">
        <v>0</v>
      </c>
      <c r="D11" s="93">
        <v>20</v>
      </c>
      <c r="E11" s="94">
        <v>0</v>
      </c>
      <c r="F11" s="94">
        <v>0</v>
      </c>
      <c r="G11" s="94">
        <v>1</v>
      </c>
      <c r="H11" s="94">
        <v>16</v>
      </c>
      <c r="I11" s="100">
        <f t="shared" si="0"/>
        <v>337</v>
      </c>
    </row>
    <row r="12" spans="1:9" ht="9" customHeight="1">
      <c r="A12" s="95" t="s">
        <v>90</v>
      </c>
      <c r="B12" s="93">
        <v>342</v>
      </c>
      <c r="C12" s="93">
        <v>0</v>
      </c>
      <c r="D12" s="93">
        <v>10</v>
      </c>
      <c r="E12" s="94">
        <v>0</v>
      </c>
      <c r="F12" s="94">
        <v>0</v>
      </c>
      <c r="G12" s="94">
        <v>0</v>
      </c>
      <c r="H12" s="94">
        <v>5</v>
      </c>
      <c r="I12" s="100">
        <f t="shared" si="0"/>
        <v>357</v>
      </c>
    </row>
    <row r="13" spans="1:9" ht="9" customHeight="1">
      <c r="A13" s="95" t="s">
        <v>91</v>
      </c>
      <c r="B13" s="93">
        <v>274</v>
      </c>
      <c r="C13" s="93">
        <v>0</v>
      </c>
      <c r="D13" s="93">
        <v>23</v>
      </c>
      <c r="E13" s="94">
        <v>0</v>
      </c>
      <c r="F13" s="94">
        <v>0</v>
      </c>
      <c r="G13" s="94">
        <v>0</v>
      </c>
      <c r="H13" s="94">
        <v>12</v>
      </c>
      <c r="I13" s="100">
        <f t="shared" si="0"/>
        <v>309</v>
      </c>
    </row>
    <row r="14" spans="1:9" ht="9" customHeight="1">
      <c r="A14" s="95" t="s">
        <v>92</v>
      </c>
      <c r="B14" s="93">
        <v>223</v>
      </c>
      <c r="C14" s="93">
        <v>0</v>
      </c>
      <c r="D14" s="93">
        <v>18</v>
      </c>
      <c r="E14" s="94">
        <v>0</v>
      </c>
      <c r="F14" s="94">
        <v>0</v>
      </c>
      <c r="G14" s="94">
        <v>0</v>
      </c>
      <c r="H14" s="94">
        <v>9</v>
      </c>
      <c r="I14" s="100">
        <f t="shared" si="0"/>
        <v>250</v>
      </c>
    </row>
    <row r="15" spans="1:9" ht="9" customHeight="1">
      <c r="A15" s="95" t="s">
        <v>93</v>
      </c>
      <c r="B15" s="93">
        <v>228</v>
      </c>
      <c r="C15" s="93">
        <v>1</v>
      </c>
      <c r="D15" s="93">
        <v>41</v>
      </c>
      <c r="E15" s="94">
        <v>0</v>
      </c>
      <c r="F15" s="94">
        <v>0</v>
      </c>
      <c r="G15" s="94">
        <v>0</v>
      </c>
      <c r="H15" s="94">
        <v>14</v>
      </c>
      <c r="I15" s="100">
        <f t="shared" si="0"/>
        <v>284</v>
      </c>
    </row>
    <row r="16" spans="1:9" ht="9" customHeight="1">
      <c r="A16" s="95" t="s">
        <v>94</v>
      </c>
      <c r="B16" s="93">
        <v>150</v>
      </c>
      <c r="C16" s="93">
        <v>3</v>
      </c>
      <c r="D16" s="93">
        <v>41</v>
      </c>
      <c r="E16" s="94">
        <v>0</v>
      </c>
      <c r="F16" s="94">
        <v>0</v>
      </c>
      <c r="G16" s="94">
        <v>0</v>
      </c>
      <c r="H16" s="94">
        <v>15</v>
      </c>
      <c r="I16" s="100">
        <f t="shared" si="0"/>
        <v>209</v>
      </c>
    </row>
    <row r="17" spans="1:9" ht="9" customHeight="1">
      <c r="A17" s="95" t="s">
        <v>95</v>
      </c>
      <c r="B17" s="93">
        <v>224</v>
      </c>
      <c r="C17" s="93">
        <v>6</v>
      </c>
      <c r="D17" s="93">
        <v>21</v>
      </c>
      <c r="E17" s="94">
        <v>0</v>
      </c>
      <c r="F17" s="94">
        <v>4</v>
      </c>
      <c r="G17" s="94">
        <v>0</v>
      </c>
      <c r="H17" s="94">
        <v>22</v>
      </c>
      <c r="I17" s="100">
        <f>SUM(B17:H17)</f>
        <v>277</v>
      </c>
    </row>
    <row r="18" spans="1:9" ht="15" customHeight="1">
      <c r="A18" s="16" t="s">
        <v>3</v>
      </c>
      <c r="B18" s="19">
        <f aca="true" t="shared" si="1" ref="B18:I18">SUM(B6:B17)</f>
        <v>2620</v>
      </c>
      <c r="C18" s="19">
        <f t="shared" si="1"/>
        <v>17</v>
      </c>
      <c r="D18" s="19">
        <f t="shared" si="1"/>
        <v>335</v>
      </c>
      <c r="E18" s="19">
        <f t="shared" si="1"/>
        <v>0</v>
      </c>
      <c r="F18" s="19">
        <f t="shared" si="1"/>
        <v>16</v>
      </c>
      <c r="G18" s="19">
        <f t="shared" si="1"/>
        <v>1</v>
      </c>
      <c r="H18" s="19">
        <f t="shared" si="1"/>
        <v>156</v>
      </c>
      <c r="I18" s="19">
        <f t="shared" si="1"/>
        <v>3145</v>
      </c>
    </row>
    <row r="19" spans="1:9" ht="9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6" ht="9" customHeight="1">
      <c r="A20" s="14"/>
      <c r="B20" s="14"/>
      <c r="C20" s="14"/>
      <c r="D20" s="14"/>
      <c r="E20" s="14"/>
      <c r="F20" s="14"/>
    </row>
    <row r="21" spans="1:6" ht="9" customHeight="1">
      <c r="A21" s="14"/>
      <c r="B21" s="14"/>
      <c r="C21" s="14"/>
      <c r="D21" s="14"/>
      <c r="E21" s="14"/>
      <c r="F21" s="14"/>
    </row>
    <row r="22" spans="1:6" ht="9" customHeight="1">
      <c r="A22" s="14"/>
      <c r="B22" s="14"/>
      <c r="C22" s="14"/>
      <c r="D22" s="14"/>
      <c r="E22" s="14"/>
      <c r="F22" s="14"/>
    </row>
    <row r="23" ht="9" customHeight="1"/>
    <row r="24" ht="9" customHeight="1"/>
    <row r="25" ht="12.75" customHeight="1">
      <c r="A25" s="1" t="s">
        <v>144</v>
      </c>
    </row>
    <row r="26" ht="9" customHeight="1">
      <c r="I26" s="4"/>
    </row>
    <row r="27" spans="1:9" ht="18" customHeight="1">
      <c r="A27" s="128" t="s">
        <v>82</v>
      </c>
      <c r="B27" s="130" t="s">
        <v>83</v>
      </c>
      <c r="C27" s="130"/>
      <c r="D27" s="130"/>
      <c r="E27" s="130"/>
      <c r="F27" s="130"/>
      <c r="G27" s="130"/>
      <c r="H27" s="130"/>
      <c r="I27" s="130"/>
    </row>
    <row r="28" spans="1:9" ht="21" customHeight="1">
      <c r="A28" s="129"/>
      <c r="B28" s="3" t="s">
        <v>96</v>
      </c>
      <c r="C28" s="3" t="s">
        <v>97</v>
      </c>
      <c r="D28" s="3" t="s">
        <v>98</v>
      </c>
      <c r="E28" s="3" t="s">
        <v>99</v>
      </c>
      <c r="F28" s="5" t="s">
        <v>100</v>
      </c>
      <c r="G28" s="15" t="s">
        <v>101</v>
      </c>
      <c r="H28" s="15" t="s">
        <v>14</v>
      </c>
      <c r="I28" s="23" t="s">
        <v>3</v>
      </c>
    </row>
    <row r="29" spans="1:9" ht="8.25">
      <c r="A29" s="7"/>
      <c r="B29" s="8"/>
      <c r="C29" s="8"/>
      <c r="D29" s="8"/>
      <c r="E29" s="9"/>
      <c r="F29" s="10"/>
      <c r="I29" s="24"/>
    </row>
    <row r="30" spans="1:9" ht="9" customHeight="1">
      <c r="A30" s="95" t="s">
        <v>84</v>
      </c>
      <c r="B30" s="97">
        <v>8</v>
      </c>
      <c r="C30" s="97">
        <v>0</v>
      </c>
      <c r="D30" s="97">
        <v>0</v>
      </c>
      <c r="E30" s="98">
        <v>0</v>
      </c>
      <c r="F30" s="97">
        <v>0</v>
      </c>
      <c r="G30" s="94">
        <v>0</v>
      </c>
      <c r="H30" s="94">
        <v>0</v>
      </c>
      <c r="I30" s="100">
        <f>SUM(B30:H30)</f>
        <v>8</v>
      </c>
    </row>
    <row r="31" spans="1:9" ht="9" customHeight="1">
      <c r="A31" s="95" t="s">
        <v>85</v>
      </c>
      <c r="B31" s="97">
        <v>1</v>
      </c>
      <c r="C31" s="97">
        <v>0</v>
      </c>
      <c r="D31" s="97">
        <v>1</v>
      </c>
      <c r="E31" s="98">
        <v>0</v>
      </c>
      <c r="F31" s="97">
        <v>0</v>
      </c>
      <c r="G31" s="94">
        <v>0</v>
      </c>
      <c r="H31" s="94">
        <v>0</v>
      </c>
      <c r="I31" s="100">
        <f>SUM(B31:H31)</f>
        <v>2</v>
      </c>
    </row>
    <row r="32" spans="1:9" ht="9" customHeight="1">
      <c r="A32" s="95" t="s">
        <v>86</v>
      </c>
      <c r="B32" s="97">
        <v>1</v>
      </c>
      <c r="C32" s="97">
        <v>0</v>
      </c>
      <c r="D32" s="97">
        <v>1</v>
      </c>
      <c r="E32" s="98">
        <v>0</v>
      </c>
      <c r="F32" s="97">
        <v>0</v>
      </c>
      <c r="G32" s="94">
        <v>0</v>
      </c>
      <c r="H32" s="94">
        <v>0</v>
      </c>
      <c r="I32" s="100">
        <f>SUM(B32:H32)</f>
        <v>2</v>
      </c>
    </row>
    <row r="33" spans="1:9" ht="9" customHeight="1">
      <c r="A33" s="95" t="s">
        <v>87</v>
      </c>
      <c r="B33" s="97">
        <v>6</v>
      </c>
      <c r="C33" s="97">
        <v>0</v>
      </c>
      <c r="D33" s="97">
        <v>0</v>
      </c>
      <c r="E33" s="98">
        <v>0</v>
      </c>
      <c r="F33" s="97">
        <v>0</v>
      </c>
      <c r="G33" s="94">
        <v>0</v>
      </c>
      <c r="H33" s="94">
        <v>0</v>
      </c>
      <c r="I33" s="100">
        <f>SUM(B33:H33)</f>
        <v>6</v>
      </c>
    </row>
    <row r="34" spans="1:9" ht="9" customHeight="1">
      <c r="A34" s="95" t="s">
        <v>88</v>
      </c>
      <c r="B34" s="97">
        <v>2</v>
      </c>
      <c r="C34" s="97">
        <v>0</v>
      </c>
      <c r="D34" s="97">
        <v>0</v>
      </c>
      <c r="E34" s="98">
        <v>0</v>
      </c>
      <c r="F34" s="97">
        <v>0</v>
      </c>
      <c r="G34" s="94">
        <v>0</v>
      </c>
      <c r="H34" s="94">
        <v>0</v>
      </c>
      <c r="I34" s="100">
        <f>SUM(B34:H34)</f>
        <v>2</v>
      </c>
    </row>
    <row r="35" spans="1:9" ht="9" customHeight="1">
      <c r="A35" s="95" t="s">
        <v>89</v>
      </c>
      <c r="B35" s="97">
        <v>7</v>
      </c>
      <c r="C35" s="97">
        <v>0</v>
      </c>
      <c r="D35" s="97">
        <v>0</v>
      </c>
      <c r="E35" s="98">
        <v>0</v>
      </c>
      <c r="F35" s="97">
        <v>0</v>
      </c>
      <c r="G35" s="94">
        <v>0</v>
      </c>
      <c r="H35" s="94">
        <v>0</v>
      </c>
      <c r="I35" s="100">
        <f aca="true" t="shared" si="2" ref="I35:I41">SUM(B35:H35)</f>
        <v>7</v>
      </c>
    </row>
    <row r="36" spans="1:9" ht="9" customHeight="1">
      <c r="A36" s="95" t="s">
        <v>90</v>
      </c>
      <c r="B36" s="97">
        <v>19</v>
      </c>
      <c r="C36" s="97">
        <v>0</v>
      </c>
      <c r="D36" s="97">
        <v>0</v>
      </c>
      <c r="E36" s="98">
        <v>0</v>
      </c>
      <c r="F36" s="97">
        <v>0</v>
      </c>
      <c r="G36" s="94">
        <v>0</v>
      </c>
      <c r="H36" s="94">
        <v>0</v>
      </c>
      <c r="I36" s="100">
        <f t="shared" si="2"/>
        <v>19</v>
      </c>
    </row>
    <row r="37" spans="1:9" ht="9" customHeight="1">
      <c r="A37" s="95" t="s">
        <v>91</v>
      </c>
      <c r="B37" s="97">
        <v>4</v>
      </c>
      <c r="C37" s="97">
        <v>0</v>
      </c>
      <c r="D37" s="97">
        <v>1</v>
      </c>
      <c r="E37" s="98">
        <v>0</v>
      </c>
      <c r="F37" s="97">
        <v>0</v>
      </c>
      <c r="G37" s="94">
        <v>0</v>
      </c>
      <c r="H37" s="94">
        <v>0</v>
      </c>
      <c r="I37" s="100">
        <f t="shared" si="2"/>
        <v>5</v>
      </c>
    </row>
    <row r="38" spans="1:9" ht="9" customHeight="1">
      <c r="A38" s="95" t="s">
        <v>92</v>
      </c>
      <c r="B38" s="97">
        <v>9</v>
      </c>
      <c r="C38" s="97">
        <v>0</v>
      </c>
      <c r="D38" s="97">
        <v>0</v>
      </c>
      <c r="E38" s="98">
        <v>0</v>
      </c>
      <c r="F38" s="97">
        <v>0</v>
      </c>
      <c r="G38" s="94">
        <v>0</v>
      </c>
      <c r="H38" s="94">
        <v>2</v>
      </c>
      <c r="I38" s="100">
        <f t="shared" si="2"/>
        <v>11</v>
      </c>
    </row>
    <row r="39" spans="1:9" ht="9" customHeight="1">
      <c r="A39" s="95" t="s">
        <v>93</v>
      </c>
      <c r="B39" s="97">
        <v>3</v>
      </c>
      <c r="C39" s="97">
        <v>0</v>
      </c>
      <c r="D39" s="97">
        <v>1</v>
      </c>
      <c r="E39" s="98">
        <v>0</v>
      </c>
      <c r="F39" s="97">
        <v>0</v>
      </c>
      <c r="G39" s="94">
        <v>0</v>
      </c>
      <c r="H39" s="94">
        <v>0</v>
      </c>
      <c r="I39" s="100">
        <f t="shared" si="2"/>
        <v>4</v>
      </c>
    </row>
    <row r="40" spans="1:9" ht="9" customHeight="1">
      <c r="A40" s="95" t="s">
        <v>94</v>
      </c>
      <c r="B40" s="97">
        <v>4</v>
      </c>
      <c r="C40" s="97">
        <v>0</v>
      </c>
      <c r="D40" s="97">
        <v>3</v>
      </c>
      <c r="E40" s="98">
        <v>0</v>
      </c>
      <c r="F40" s="97">
        <v>0</v>
      </c>
      <c r="G40" s="94">
        <v>0</v>
      </c>
      <c r="H40" s="94">
        <v>0</v>
      </c>
      <c r="I40" s="100">
        <f t="shared" si="2"/>
        <v>7</v>
      </c>
    </row>
    <row r="41" spans="1:9" ht="9" customHeight="1">
      <c r="A41" s="95" t="s">
        <v>95</v>
      </c>
      <c r="B41" s="97">
        <v>3</v>
      </c>
      <c r="C41" s="97">
        <v>0</v>
      </c>
      <c r="D41" s="97">
        <v>0</v>
      </c>
      <c r="E41" s="98">
        <v>0</v>
      </c>
      <c r="F41" s="97">
        <v>0</v>
      </c>
      <c r="G41" s="94">
        <v>0</v>
      </c>
      <c r="H41" s="94">
        <v>0</v>
      </c>
      <c r="I41" s="100">
        <f t="shared" si="2"/>
        <v>3</v>
      </c>
    </row>
    <row r="42" spans="1:9" ht="15" customHeight="1">
      <c r="A42" s="102" t="s">
        <v>3</v>
      </c>
      <c r="B42" s="103">
        <f aca="true" t="shared" si="3" ref="B42:I42">SUM(B30:B41)</f>
        <v>67</v>
      </c>
      <c r="C42" s="103">
        <f t="shared" si="3"/>
        <v>0</v>
      </c>
      <c r="D42" s="103">
        <f t="shared" si="3"/>
        <v>7</v>
      </c>
      <c r="E42" s="103">
        <f t="shared" si="3"/>
        <v>0</v>
      </c>
      <c r="F42" s="103">
        <f t="shared" si="3"/>
        <v>0</v>
      </c>
      <c r="G42" s="103">
        <f t="shared" si="3"/>
        <v>0</v>
      </c>
      <c r="H42" s="103">
        <f t="shared" si="3"/>
        <v>2</v>
      </c>
      <c r="I42" s="103">
        <f t="shared" si="3"/>
        <v>76</v>
      </c>
    </row>
    <row r="43" spans="1:9" ht="6.75" customHeight="1">
      <c r="A43" s="104"/>
      <c r="B43" s="105"/>
      <c r="C43" s="105"/>
      <c r="D43" s="105"/>
      <c r="E43" s="105"/>
      <c r="F43" s="105"/>
      <c r="G43" s="105"/>
      <c r="H43" s="105"/>
      <c r="I43" s="105"/>
    </row>
    <row r="44" spans="1:9" ht="6.75" customHeight="1">
      <c r="A44" s="102"/>
      <c r="B44" s="103"/>
      <c r="C44" s="103"/>
      <c r="D44" s="103"/>
      <c r="E44" s="103"/>
      <c r="F44" s="103"/>
      <c r="G44" s="103"/>
      <c r="H44" s="103"/>
      <c r="I44" s="103"/>
    </row>
    <row r="45" spans="1:9" ht="15" customHeight="1">
      <c r="A45" s="16" t="s">
        <v>102</v>
      </c>
      <c r="B45" s="106">
        <f aca="true" t="shared" si="4" ref="B45:I45">B42/B18*1000</f>
        <v>25.572519083969464</v>
      </c>
      <c r="C45" s="106">
        <f t="shared" si="4"/>
        <v>0</v>
      </c>
      <c r="D45" s="106">
        <f t="shared" si="4"/>
        <v>20.895522388059703</v>
      </c>
      <c r="E45" s="106" t="s">
        <v>143</v>
      </c>
      <c r="F45" s="106">
        <f t="shared" si="4"/>
        <v>0</v>
      </c>
      <c r="G45" s="106">
        <f t="shared" si="4"/>
        <v>0</v>
      </c>
      <c r="H45" s="106">
        <f t="shared" si="4"/>
        <v>12.82051282051282</v>
      </c>
      <c r="I45" s="106">
        <f t="shared" si="4"/>
        <v>24.165341812400637</v>
      </c>
    </row>
    <row r="46" spans="1:9" ht="6.7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6" ht="9" customHeight="1">
      <c r="A47" s="14"/>
      <c r="B47" s="14"/>
      <c r="C47" s="14"/>
      <c r="D47" s="14"/>
      <c r="E47" s="14"/>
      <c r="F47" s="14"/>
    </row>
    <row r="48" spans="1:6" ht="9" customHeight="1">
      <c r="A48" s="14" t="s">
        <v>103</v>
      </c>
      <c r="B48" s="14"/>
      <c r="C48" s="14"/>
      <c r="D48" s="14"/>
      <c r="E48" s="14"/>
      <c r="F48" s="14"/>
    </row>
    <row r="49" spans="1:6" ht="9" customHeight="1">
      <c r="A49" s="14"/>
      <c r="B49" s="14"/>
      <c r="C49" s="14"/>
      <c r="D49" s="14"/>
      <c r="E49" s="14"/>
      <c r="F49" s="14"/>
    </row>
    <row r="50" spans="1:6" ht="9" customHeight="1">
      <c r="A50" s="14"/>
      <c r="B50" s="14"/>
      <c r="C50" s="14"/>
      <c r="D50" s="14"/>
      <c r="E50" s="14"/>
      <c r="F50" s="14"/>
    </row>
    <row r="51" spans="1:6" ht="9" customHeight="1">
      <c r="A51" s="14"/>
      <c r="B51" s="14"/>
      <c r="C51" s="14"/>
      <c r="D51" s="14"/>
      <c r="E51" s="14"/>
      <c r="F51" s="14"/>
    </row>
    <row r="52" ht="12.75" customHeight="1">
      <c r="A52" s="1" t="s">
        <v>145</v>
      </c>
    </row>
    <row r="53" ht="9" customHeight="1">
      <c r="I53" s="4"/>
    </row>
    <row r="54" spans="1:9" ht="18" customHeight="1">
      <c r="A54" s="128" t="s">
        <v>82</v>
      </c>
      <c r="B54" s="130" t="s">
        <v>83</v>
      </c>
      <c r="C54" s="130"/>
      <c r="D54" s="130"/>
      <c r="E54" s="130"/>
      <c r="F54" s="130"/>
      <c r="G54" s="130"/>
      <c r="H54" s="130"/>
      <c r="I54" s="130"/>
    </row>
    <row r="55" spans="1:9" ht="21" customHeight="1">
      <c r="A55" s="129"/>
      <c r="B55" s="3" t="s">
        <v>96</v>
      </c>
      <c r="C55" s="3" t="s">
        <v>97</v>
      </c>
      <c r="D55" s="3" t="s">
        <v>98</v>
      </c>
      <c r="E55" s="3" t="s">
        <v>99</v>
      </c>
      <c r="F55" s="5" t="s">
        <v>100</v>
      </c>
      <c r="G55" s="15" t="s">
        <v>101</v>
      </c>
      <c r="H55" s="15" t="s">
        <v>14</v>
      </c>
      <c r="I55" s="23" t="s">
        <v>3</v>
      </c>
    </row>
    <row r="56" spans="1:9" ht="9" customHeight="1">
      <c r="A56" s="7"/>
      <c r="B56" s="8"/>
      <c r="C56" s="8"/>
      <c r="D56" s="8"/>
      <c r="E56" s="9"/>
      <c r="F56" s="10"/>
      <c r="I56" s="24"/>
    </row>
    <row r="57" spans="1:9" ht="9" customHeight="1">
      <c r="A57" s="95" t="s">
        <v>84</v>
      </c>
      <c r="B57" s="99">
        <v>256</v>
      </c>
      <c r="C57" s="99">
        <v>7</v>
      </c>
      <c r="D57" s="99">
        <v>10</v>
      </c>
      <c r="E57" s="94">
        <v>0</v>
      </c>
      <c r="F57" s="94">
        <v>0</v>
      </c>
      <c r="G57" s="94">
        <v>0</v>
      </c>
      <c r="H57" s="94">
        <v>19</v>
      </c>
      <c r="I57" s="100">
        <f>SUM(B57:H57)</f>
        <v>292</v>
      </c>
    </row>
    <row r="58" spans="1:9" ht="9" customHeight="1">
      <c r="A58" s="95" t="s">
        <v>85</v>
      </c>
      <c r="B58" s="99">
        <v>164</v>
      </c>
      <c r="C58" s="99">
        <v>1</v>
      </c>
      <c r="D58" s="99">
        <v>104</v>
      </c>
      <c r="E58" s="94">
        <v>0</v>
      </c>
      <c r="F58" s="94">
        <v>13</v>
      </c>
      <c r="G58" s="94">
        <v>0</v>
      </c>
      <c r="H58" s="94">
        <v>17</v>
      </c>
      <c r="I58" s="100">
        <f>SUM(B58:H58)</f>
        <v>299</v>
      </c>
    </row>
    <row r="59" spans="1:9" ht="9" customHeight="1">
      <c r="A59" s="95" t="s">
        <v>86</v>
      </c>
      <c r="B59" s="99">
        <v>223</v>
      </c>
      <c r="C59" s="99">
        <v>0</v>
      </c>
      <c r="D59" s="99">
        <v>64</v>
      </c>
      <c r="E59" s="94">
        <v>0</v>
      </c>
      <c r="F59" s="94">
        <v>1</v>
      </c>
      <c r="G59" s="94">
        <v>0</v>
      </c>
      <c r="H59" s="94">
        <v>21</v>
      </c>
      <c r="I59" s="100">
        <f>SUM(B59:H59)</f>
        <v>309</v>
      </c>
    </row>
    <row r="60" spans="1:9" ht="9" customHeight="1">
      <c r="A60" s="95" t="s">
        <v>87</v>
      </c>
      <c r="B60" s="99">
        <v>360</v>
      </c>
      <c r="C60" s="99">
        <v>0</v>
      </c>
      <c r="D60" s="99">
        <v>13</v>
      </c>
      <c r="E60" s="94">
        <v>0</v>
      </c>
      <c r="F60" s="94">
        <v>0</v>
      </c>
      <c r="G60" s="94">
        <v>0</v>
      </c>
      <c r="H60" s="94">
        <v>18</v>
      </c>
      <c r="I60" s="100">
        <f>SUM(B60:H60)</f>
        <v>391</v>
      </c>
    </row>
    <row r="61" spans="1:9" ht="9" customHeight="1">
      <c r="A61" s="95" t="s">
        <v>88</v>
      </c>
      <c r="B61" s="99">
        <v>310</v>
      </c>
      <c r="C61" s="99">
        <v>3</v>
      </c>
      <c r="D61" s="99">
        <v>61</v>
      </c>
      <c r="E61" s="94">
        <v>0</v>
      </c>
      <c r="F61" s="94">
        <v>0</v>
      </c>
      <c r="G61" s="94">
        <v>0</v>
      </c>
      <c r="H61" s="94">
        <v>22</v>
      </c>
      <c r="I61" s="100">
        <f>SUM(B61:H61)</f>
        <v>396</v>
      </c>
    </row>
    <row r="62" spans="1:9" ht="9" customHeight="1">
      <c r="A62" s="95" t="s">
        <v>89</v>
      </c>
      <c r="B62" s="99">
        <v>438</v>
      </c>
      <c r="C62" s="99">
        <v>0</v>
      </c>
      <c r="D62" s="99">
        <v>36</v>
      </c>
      <c r="E62" s="94">
        <v>0</v>
      </c>
      <c r="F62" s="94">
        <v>0</v>
      </c>
      <c r="G62" s="94">
        <v>1</v>
      </c>
      <c r="H62" s="94">
        <v>27</v>
      </c>
      <c r="I62" s="100">
        <f aca="true" t="shared" si="5" ref="I62:I68">SUM(B62:H62)</f>
        <v>502</v>
      </c>
    </row>
    <row r="63" spans="1:9" ht="9" customHeight="1">
      <c r="A63" s="95" t="s">
        <v>90</v>
      </c>
      <c r="B63" s="99">
        <v>475</v>
      </c>
      <c r="C63" s="99">
        <v>0</v>
      </c>
      <c r="D63" s="99">
        <v>16</v>
      </c>
      <c r="E63" s="94">
        <v>0</v>
      </c>
      <c r="F63" s="94">
        <v>0</v>
      </c>
      <c r="G63" s="94">
        <v>0</v>
      </c>
      <c r="H63" s="94">
        <v>13</v>
      </c>
      <c r="I63" s="100">
        <f t="shared" si="5"/>
        <v>504</v>
      </c>
    </row>
    <row r="64" spans="1:9" ht="9" customHeight="1">
      <c r="A64" s="95" t="s">
        <v>91</v>
      </c>
      <c r="B64" s="99">
        <v>420</v>
      </c>
      <c r="C64" s="99">
        <v>0</v>
      </c>
      <c r="D64" s="99">
        <v>36</v>
      </c>
      <c r="E64" s="94">
        <v>0</v>
      </c>
      <c r="F64" s="94">
        <v>0</v>
      </c>
      <c r="G64" s="94">
        <v>0</v>
      </c>
      <c r="H64" s="94">
        <v>18</v>
      </c>
      <c r="I64" s="100">
        <f t="shared" si="5"/>
        <v>474</v>
      </c>
    </row>
    <row r="65" spans="1:9" ht="9" customHeight="1">
      <c r="A65" s="95" t="s">
        <v>92</v>
      </c>
      <c r="B65" s="99">
        <v>324</v>
      </c>
      <c r="C65" s="99">
        <v>0</v>
      </c>
      <c r="D65" s="99">
        <v>27</v>
      </c>
      <c r="E65" s="94">
        <v>0</v>
      </c>
      <c r="F65" s="94">
        <v>0</v>
      </c>
      <c r="G65" s="94">
        <v>0</v>
      </c>
      <c r="H65" s="94">
        <v>15</v>
      </c>
      <c r="I65" s="100">
        <f t="shared" si="5"/>
        <v>366</v>
      </c>
    </row>
    <row r="66" spans="1:9" ht="9" customHeight="1">
      <c r="A66" s="95" t="s">
        <v>93</v>
      </c>
      <c r="B66" s="99">
        <v>321</v>
      </c>
      <c r="C66" s="99">
        <v>1</v>
      </c>
      <c r="D66" s="99">
        <v>63</v>
      </c>
      <c r="E66" s="94">
        <v>0</v>
      </c>
      <c r="F66" s="94">
        <v>0</v>
      </c>
      <c r="G66" s="94">
        <v>0</v>
      </c>
      <c r="H66" s="94">
        <v>21</v>
      </c>
      <c r="I66" s="100">
        <f t="shared" si="5"/>
        <v>406</v>
      </c>
    </row>
    <row r="67" spans="1:9" ht="9" customHeight="1">
      <c r="A67" s="95" t="s">
        <v>94</v>
      </c>
      <c r="B67" s="99">
        <v>216</v>
      </c>
      <c r="C67" s="99">
        <v>6</v>
      </c>
      <c r="D67" s="99">
        <v>68</v>
      </c>
      <c r="E67" s="94">
        <v>0</v>
      </c>
      <c r="F67" s="94">
        <v>0</v>
      </c>
      <c r="G67" s="94">
        <v>0</v>
      </c>
      <c r="H67" s="94">
        <v>28</v>
      </c>
      <c r="I67" s="100">
        <f t="shared" si="5"/>
        <v>318</v>
      </c>
    </row>
    <row r="68" spans="1:9" ht="9" customHeight="1">
      <c r="A68" s="95" t="s">
        <v>95</v>
      </c>
      <c r="B68" s="99">
        <v>336</v>
      </c>
      <c r="C68" s="99">
        <v>10</v>
      </c>
      <c r="D68" s="99">
        <v>32</v>
      </c>
      <c r="E68" s="94">
        <v>0</v>
      </c>
      <c r="F68" s="94">
        <v>5</v>
      </c>
      <c r="G68" s="94">
        <v>0</v>
      </c>
      <c r="H68" s="94">
        <v>43</v>
      </c>
      <c r="I68" s="100">
        <f t="shared" si="5"/>
        <v>426</v>
      </c>
    </row>
    <row r="69" spans="1:9" ht="15" customHeight="1">
      <c r="A69" s="16" t="s">
        <v>3</v>
      </c>
      <c r="B69" s="19">
        <f>SUM(B57:B68)</f>
        <v>3843</v>
      </c>
      <c r="C69" s="19">
        <f aca="true" t="shared" si="6" ref="C69:I69">SUM(C57:C68)</f>
        <v>28</v>
      </c>
      <c r="D69" s="19">
        <f t="shared" si="6"/>
        <v>530</v>
      </c>
      <c r="E69" s="19">
        <f t="shared" si="6"/>
        <v>0</v>
      </c>
      <c r="F69" s="19">
        <f t="shared" si="6"/>
        <v>19</v>
      </c>
      <c r="G69" s="19">
        <f t="shared" si="6"/>
        <v>1</v>
      </c>
      <c r="H69" s="19">
        <f t="shared" si="6"/>
        <v>262</v>
      </c>
      <c r="I69" s="19">
        <f t="shared" si="6"/>
        <v>4683</v>
      </c>
    </row>
    <row r="70" spans="1:9" ht="9" customHeight="1">
      <c r="A70" s="4"/>
      <c r="B70" s="4"/>
      <c r="C70" s="4"/>
      <c r="D70" s="4"/>
      <c r="E70" s="4"/>
      <c r="F70" s="4"/>
      <c r="G70" s="4"/>
      <c r="H70" s="4"/>
      <c r="I70" s="4"/>
    </row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</sheetData>
  <mergeCells count="6">
    <mergeCell ref="A54:A55"/>
    <mergeCell ref="B54:I54"/>
    <mergeCell ref="A3:A4"/>
    <mergeCell ref="B3:I3"/>
    <mergeCell ref="A27:A28"/>
    <mergeCell ref="B27:I2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2" width="10.7109375" style="2" customWidth="1"/>
    <col min="3" max="3" width="15.57421875" style="2" customWidth="1"/>
    <col min="4" max="6" width="10.7109375" style="2" customWidth="1"/>
    <col min="7" max="7" width="7.7109375" style="2" customWidth="1"/>
    <col min="8" max="8" width="6.7109375" style="2" customWidth="1"/>
    <col min="9" max="16384" width="9.140625" style="2" customWidth="1"/>
  </cols>
  <sheetData>
    <row r="1" ht="12.75" customHeight="1">
      <c r="A1" s="1" t="s">
        <v>149</v>
      </c>
    </row>
    <row r="2" spans="1:9" ht="9" customHeight="1">
      <c r="A2" s="1"/>
      <c r="I2" s="4"/>
    </row>
    <row r="3" spans="1:9" ht="18" customHeight="1">
      <c r="A3" s="128" t="s">
        <v>15</v>
      </c>
      <c r="B3" s="130" t="s">
        <v>16</v>
      </c>
      <c r="C3" s="130"/>
      <c r="D3" s="130"/>
      <c r="E3" s="130"/>
      <c r="F3" s="130"/>
      <c r="G3" s="130"/>
      <c r="H3" s="130"/>
      <c r="I3" s="130"/>
    </row>
    <row r="4" spans="1:9" ht="21" customHeight="1">
      <c r="A4" s="129"/>
      <c r="B4" s="3" t="s">
        <v>8</v>
      </c>
      <c r="C4" s="3" t="s">
        <v>110</v>
      </c>
      <c r="D4" s="3" t="s">
        <v>10</v>
      </c>
      <c r="E4" s="3" t="s">
        <v>11</v>
      </c>
      <c r="F4" s="5" t="s">
        <v>12</v>
      </c>
      <c r="G4" s="15" t="s">
        <v>13</v>
      </c>
      <c r="H4" s="15" t="s">
        <v>14</v>
      </c>
      <c r="I4" s="23" t="s">
        <v>3</v>
      </c>
    </row>
    <row r="5" spans="1:9" ht="9" customHeight="1">
      <c r="A5" s="6"/>
      <c r="B5" s="11"/>
      <c r="C5" s="11"/>
      <c r="D5" s="11"/>
      <c r="E5" s="6"/>
      <c r="F5" s="6"/>
      <c r="I5" s="24"/>
    </row>
    <row r="6" spans="1:9" ht="9" customHeight="1">
      <c r="A6" s="95" t="s">
        <v>6</v>
      </c>
      <c r="B6" s="93">
        <v>98</v>
      </c>
      <c r="C6" s="93">
        <v>863</v>
      </c>
      <c r="D6" s="93">
        <v>189</v>
      </c>
      <c r="E6" s="94">
        <v>227</v>
      </c>
      <c r="F6" s="94">
        <v>171</v>
      </c>
      <c r="G6" s="94">
        <v>75</v>
      </c>
      <c r="H6" s="94">
        <v>15</v>
      </c>
      <c r="I6" s="100">
        <f>SUM(B6:H6)</f>
        <v>1638</v>
      </c>
    </row>
    <row r="7" spans="1:9" ht="9" customHeight="1">
      <c r="A7" s="95" t="s">
        <v>76</v>
      </c>
      <c r="B7" s="93">
        <v>32</v>
      </c>
      <c r="C7" s="93">
        <v>186</v>
      </c>
      <c r="D7" s="93">
        <v>75</v>
      </c>
      <c r="E7" s="94">
        <v>38</v>
      </c>
      <c r="F7" s="94">
        <v>55</v>
      </c>
      <c r="G7" s="94">
        <v>30</v>
      </c>
      <c r="H7" s="94">
        <v>1</v>
      </c>
      <c r="I7" s="100">
        <f>SUM(B7:H7)</f>
        <v>417</v>
      </c>
    </row>
    <row r="8" spans="1:9" ht="18" customHeight="1">
      <c r="A8" s="96" t="s">
        <v>78</v>
      </c>
      <c r="B8" s="93">
        <v>93</v>
      </c>
      <c r="C8" s="93">
        <v>316</v>
      </c>
      <c r="D8" s="93">
        <v>143</v>
      </c>
      <c r="E8" s="94">
        <v>15</v>
      </c>
      <c r="F8" s="94">
        <v>73</v>
      </c>
      <c r="G8" s="94">
        <v>116</v>
      </c>
      <c r="H8" s="94">
        <v>7</v>
      </c>
      <c r="I8" s="100">
        <f>SUM(B8:H8)</f>
        <v>763</v>
      </c>
    </row>
    <row r="9" spans="1:9" ht="9" customHeight="1">
      <c r="A9" s="95" t="s">
        <v>7</v>
      </c>
      <c r="B9" s="93">
        <v>4</v>
      </c>
      <c r="C9" s="93">
        <v>30</v>
      </c>
      <c r="D9" s="93">
        <v>95</v>
      </c>
      <c r="E9" s="94">
        <v>0</v>
      </c>
      <c r="F9" s="94">
        <v>55</v>
      </c>
      <c r="G9" s="94">
        <v>35</v>
      </c>
      <c r="H9" s="94">
        <v>0</v>
      </c>
      <c r="I9" s="100">
        <f>SUM(B9:H9)</f>
        <v>219</v>
      </c>
    </row>
    <row r="10" spans="1:9" ht="9" customHeight="1">
      <c r="A10" s="95" t="s">
        <v>77</v>
      </c>
      <c r="B10" s="93">
        <v>11</v>
      </c>
      <c r="C10" s="93">
        <v>51</v>
      </c>
      <c r="D10" s="93">
        <v>5</v>
      </c>
      <c r="E10" s="94">
        <v>4</v>
      </c>
      <c r="F10" s="94">
        <v>12</v>
      </c>
      <c r="G10" s="94">
        <v>24</v>
      </c>
      <c r="H10" s="94">
        <v>1</v>
      </c>
      <c r="I10" s="100">
        <f>SUM(B10:H10)</f>
        <v>108</v>
      </c>
    </row>
    <row r="11" spans="1:9" ht="15" customHeight="1">
      <c r="A11" s="16" t="s">
        <v>3</v>
      </c>
      <c r="B11" s="19">
        <f>SUM(B6:B10)</f>
        <v>238</v>
      </c>
      <c r="C11" s="19">
        <f aca="true" t="shared" si="0" ref="C11:I11">SUM(C6:C10)</f>
        <v>1446</v>
      </c>
      <c r="D11" s="19">
        <f t="shared" si="0"/>
        <v>507</v>
      </c>
      <c r="E11" s="19">
        <f t="shared" si="0"/>
        <v>284</v>
      </c>
      <c r="F11" s="19">
        <f t="shared" si="0"/>
        <v>366</v>
      </c>
      <c r="G11" s="19">
        <f t="shared" si="0"/>
        <v>280</v>
      </c>
      <c r="H11" s="19">
        <f t="shared" si="0"/>
        <v>24</v>
      </c>
      <c r="I11" s="19">
        <f t="shared" si="0"/>
        <v>3145</v>
      </c>
    </row>
    <row r="12" spans="1:9" ht="9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6" ht="9" customHeight="1">
      <c r="A13" s="14"/>
      <c r="B13" s="14"/>
      <c r="C13" s="14"/>
      <c r="D13" s="14"/>
      <c r="E13" s="14"/>
      <c r="F13" s="14"/>
    </row>
    <row r="14" spans="1:6" ht="9" customHeight="1">
      <c r="A14" s="14"/>
      <c r="B14" s="14"/>
      <c r="C14" s="14"/>
      <c r="D14" s="14"/>
      <c r="E14" s="14"/>
      <c r="F14" s="14"/>
    </row>
    <row r="15" spans="1:6" ht="9" customHeight="1">
      <c r="A15" s="14"/>
      <c r="B15" s="14"/>
      <c r="C15" s="14"/>
      <c r="D15" s="14"/>
      <c r="E15" s="14"/>
      <c r="F15" s="14"/>
    </row>
    <row r="16" ht="9" customHeight="1"/>
    <row r="17" ht="9" customHeight="1"/>
    <row r="18" ht="12.75" customHeight="1">
      <c r="A18" s="1" t="s">
        <v>147</v>
      </c>
    </row>
    <row r="19" ht="9" customHeight="1">
      <c r="I19" s="4"/>
    </row>
    <row r="20" spans="1:9" ht="18" customHeight="1">
      <c r="A20" s="128" t="s">
        <v>15</v>
      </c>
      <c r="B20" s="130" t="s">
        <v>16</v>
      </c>
      <c r="C20" s="130"/>
      <c r="D20" s="130"/>
      <c r="E20" s="130"/>
      <c r="F20" s="130"/>
      <c r="G20" s="130"/>
      <c r="H20" s="130"/>
      <c r="I20" s="130"/>
    </row>
    <row r="21" spans="1:9" ht="21" customHeight="1">
      <c r="A21" s="129"/>
      <c r="B21" s="3" t="s">
        <v>8</v>
      </c>
      <c r="C21" s="3" t="s">
        <v>9</v>
      </c>
      <c r="D21" s="3" t="s">
        <v>10</v>
      </c>
      <c r="E21" s="3" t="s">
        <v>11</v>
      </c>
      <c r="F21" s="5" t="s">
        <v>12</v>
      </c>
      <c r="G21" s="15" t="s">
        <v>13</v>
      </c>
      <c r="H21" s="15" t="s">
        <v>14</v>
      </c>
      <c r="I21" s="23" t="s">
        <v>3</v>
      </c>
    </row>
    <row r="22" spans="1:9" ht="8.25">
      <c r="A22" s="7"/>
      <c r="B22" s="8"/>
      <c r="C22" s="8"/>
      <c r="D22" s="8"/>
      <c r="E22" s="9"/>
      <c r="F22" s="10"/>
      <c r="I22" s="24"/>
    </row>
    <row r="23" spans="1:9" ht="9" customHeight="1">
      <c r="A23" s="95" t="s">
        <v>6</v>
      </c>
      <c r="B23" s="97">
        <v>1</v>
      </c>
      <c r="C23" s="97">
        <v>3</v>
      </c>
      <c r="D23" s="97">
        <v>0</v>
      </c>
      <c r="E23" s="98">
        <v>5</v>
      </c>
      <c r="F23" s="97">
        <v>6</v>
      </c>
      <c r="G23" s="94">
        <v>2</v>
      </c>
      <c r="H23" s="94">
        <v>0</v>
      </c>
      <c r="I23" s="100">
        <f>SUM(B23:H23)</f>
        <v>17</v>
      </c>
    </row>
    <row r="24" spans="1:9" ht="9" customHeight="1">
      <c r="A24" s="95" t="s">
        <v>76</v>
      </c>
      <c r="B24" s="97">
        <v>4</v>
      </c>
      <c r="C24" s="97">
        <v>3</v>
      </c>
      <c r="D24" s="97">
        <v>0</v>
      </c>
      <c r="E24" s="98">
        <v>3</v>
      </c>
      <c r="F24" s="97">
        <v>3</v>
      </c>
      <c r="G24" s="94">
        <v>1</v>
      </c>
      <c r="H24" s="94">
        <v>0</v>
      </c>
      <c r="I24" s="100">
        <f>SUM(B24:H24)</f>
        <v>14</v>
      </c>
    </row>
    <row r="25" spans="1:9" ht="18" customHeight="1">
      <c r="A25" s="96" t="s">
        <v>78</v>
      </c>
      <c r="B25" s="97">
        <v>8</v>
      </c>
      <c r="C25" s="97">
        <v>12</v>
      </c>
      <c r="D25" s="97">
        <v>0</v>
      </c>
      <c r="E25" s="98">
        <v>1</v>
      </c>
      <c r="F25" s="97">
        <v>8</v>
      </c>
      <c r="G25" s="94">
        <v>7</v>
      </c>
      <c r="H25" s="94">
        <v>0</v>
      </c>
      <c r="I25" s="100">
        <f>SUM(B25:H25)</f>
        <v>36</v>
      </c>
    </row>
    <row r="26" spans="1:9" ht="9" customHeight="1">
      <c r="A26" s="95" t="s">
        <v>7</v>
      </c>
      <c r="B26" s="97">
        <v>0</v>
      </c>
      <c r="C26" s="97">
        <v>1</v>
      </c>
      <c r="D26" s="97">
        <v>2</v>
      </c>
      <c r="E26" s="98">
        <v>0</v>
      </c>
      <c r="F26" s="97">
        <v>2</v>
      </c>
      <c r="G26" s="94">
        <v>1</v>
      </c>
      <c r="H26" s="94">
        <v>0</v>
      </c>
      <c r="I26" s="100">
        <f>SUM(B26:H26)</f>
        <v>6</v>
      </c>
    </row>
    <row r="27" spans="1:9" ht="9" customHeight="1">
      <c r="A27" s="95" t="s">
        <v>77</v>
      </c>
      <c r="B27" s="97">
        <v>0</v>
      </c>
      <c r="C27" s="97">
        <v>1</v>
      </c>
      <c r="D27" s="97">
        <v>0</v>
      </c>
      <c r="E27" s="98">
        <v>0</v>
      </c>
      <c r="F27" s="97">
        <v>0</v>
      </c>
      <c r="G27" s="94">
        <v>2</v>
      </c>
      <c r="H27" s="94">
        <v>0</v>
      </c>
      <c r="I27" s="100">
        <f>SUM(B27:H27)</f>
        <v>3</v>
      </c>
    </row>
    <row r="28" spans="1:9" ht="15" customHeight="1">
      <c r="A28" s="16" t="s">
        <v>3</v>
      </c>
      <c r="B28" s="19">
        <f>SUM(B23:B27)</f>
        <v>13</v>
      </c>
      <c r="C28" s="19">
        <f aca="true" t="shared" si="1" ref="C28:I28">SUM(C23:C27)</f>
        <v>20</v>
      </c>
      <c r="D28" s="19">
        <f t="shared" si="1"/>
        <v>2</v>
      </c>
      <c r="E28" s="19">
        <f t="shared" si="1"/>
        <v>9</v>
      </c>
      <c r="F28" s="19">
        <f t="shared" si="1"/>
        <v>19</v>
      </c>
      <c r="G28" s="19">
        <f t="shared" si="1"/>
        <v>13</v>
      </c>
      <c r="H28" s="19">
        <f t="shared" si="1"/>
        <v>0</v>
      </c>
      <c r="I28" s="19">
        <f t="shared" si="1"/>
        <v>76</v>
      </c>
    </row>
    <row r="29" spans="1:9" ht="9" customHeight="1">
      <c r="A29" s="4"/>
      <c r="B29" s="4"/>
      <c r="C29" s="4"/>
      <c r="D29" s="4"/>
      <c r="E29" s="4"/>
      <c r="F29" s="4"/>
      <c r="G29" s="4"/>
      <c r="H29" s="4"/>
      <c r="I29" s="4"/>
    </row>
    <row r="30" spans="1:6" ht="9" customHeight="1">
      <c r="A30" s="14"/>
      <c r="B30" s="14"/>
      <c r="C30" s="14"/>
      <c r="D30" s="14"/>
      <c r="E30" s="14"/>
      <c r="F30" s="14"/>
    </row>
    <row r="31" spans="1:6" ht="9" customHeight="1">
      <c r="A31" s="14"/>
      <c r="B31" s="14"/>
      <c r="C31" s="14"/>
      <c r="D31" s="14"/>
      <c r="E31" s="14"/>
      <c r="F31" s="14"/>
    </row>
    <row r="32" spans="1:6" ht="9" customHeight="1">
      <c r="A32" s="14"/>
      <c r="B32" s="14"/>
      <c r="C32" s="14"/>
      <c r="D32" s="14"/>
      <c r="E32" s="14"/>
      <c r="F32" s="14"/>
    </row>
    <row r="33" ht="9" customHeight="1"/>
    <row r="34" ht="9" customHeight="1"/>
    <row r="35" ht="12.75" customHeight="1">
      <c r="A35" s="1" t="s">
        <v>148</v>
      </c>
    </row>
    <row r="36" ht="9" customHeight="1">
      <c r="I36" s="4"/>
    </row>
    <row r="37" spans="1:9" ht="18" customHeight="1">
      <c r="A37" s="128" t="s">
        <v>15</v>
      </c>
      <c r="B37" s="130" t="s">
        <v>16</v>
      </c>
      <c r="C37" s="130"/>
      <c r="D37" s="130"/>
      <c r="E37" s="130"/>
      <c r="F37" s="130"/>
      <c r="G37" s="130"/>
      <c r="H37" s="130"/>
      <c r="I37" s="130"/>
    </row>
    <row r="38" spans="1:9" ht="21" customHeight="1">
      <c r="A38" s="129"/>
      <c r="B38" s="3" t="s">
        <v>8</v>
      </c>
      <c r="C38" s="3" t="s">
        <v>9</v>
      </c>
      <c r="D38" s="3" t="s">
        <v>10</v>
      </c>
      <c r="E38" s="3" t="s">
        <v>11</v>
      </c>
      <c r="F38" s="5" t="s">
        <v>12</v>
      </c>
      <c r="G38" s="15" t="s">
        <v>13</v>
      </c>
      <c r="H38" s="15" t="s">
        <v>14</v>
      </c>
      <c r="I38" s="23" t="s">
        <v>3</v>
      </c>
    </row>
    <row r="39" spans="1:9" ht="9" customHeight="1">
      <c r="A39" s="7"/>
      <c r="B39" s="8"/>
      <c r="C39" s="8"/>
      <c r="D39" s="8"/>
      <c r="E39" s="9"/>
      <c r="F39" s="10"/>
      <c r="I39" s="24"/>
    </row>
    <row r="40" spans="1:9" ht="9" customHeight="1">
      <c r="A40" s="95" t="s">
        <v>6</v>
      </c>
      <c r="B40" s="99">
        <v>138</v>
      </c>
      <c r="C40" s="99">
        <v>1220</v>
      </c>
      <c r="D40" s="99">
        <v>294</v>
      </c>
      <c r="E40" s="94">
        <v>255</v>
      </c>
      <c r="F40" s="94">
        <v>236</v>
      </c>
      <c r="G40" s="94">
        <v>86</v>
      </c>
      <c r="H40" s="94">
        <v>15</v>
      </c>
      <c r="I40" s="100">
        <f>SUM(B40:H40)</f>
        <v>2244</v>
      </c>
    </row>
    <row r="41" spans="1:9" ht="9" customHeight="1">
      <c r="A41" s="95" t="s">
        <v>76</v>
      </c>
      <c r="B41" s="99">
        <v>57</v>
      </c>
      <c r="C41" s="99">
        <v>306</v>
      </c>
      <c r="D41" s="99">
        <v>119</v>
      </c>
      <c r="E41" s="94">
        <v>38</v>
      </c>
      <c r="F41" s="94">
        <v>80</v>
      </c>
      <c r="G41" s="94">
        <v>34</v>
      </c>
      <c r="H41" s="94">
        <v>1</v>
      </c>
      <c r="I41" s="100">
        <f>SUM(B41:H41)</f>
        <v>635</v>
      </c>
    </row>
    <row r="42" spans="1:9" ht="18" customHeight="1">
      <c r="A42" s="96" t="s">
        <v>78</v>
      </c>
      <c r="B42" s="99">
        <v>203</v>
      </c>
      <c r="C42" s="99">
        <v>551</v>
      </c>
      <c r="D42" s="99">
        <v>252</v>
      </c>
      <c r="E42" s="94">
        <v>17</v>
      </c>
      <c r="F42" s="94">
        <v>100</v>
      </c>
      <c r="G42" s="94">
        <v>141</v>
      </c>
      <c r="H42" s="94">
        <v>7</v>
      </c>
      <c r="I42" s="100">
        <f>SUM(B42:H42)</f>
        <v>1271</v>
      </c>
    </row>
    <row r="43" spans="1:9" ht="9" customHeight="1">
      <c r="A43" s="95" t="s">
        <v>7</v>
      </c>
      <c r="B43" s="99">
        <v>9</v>
      </c>
      <c r="C43" s="99">
        <v>46</v>
      </c>
      <c r="D43" s="99">
        <v>183</v>
      </c>
      <c r="E43" s="94">
        <v>0</v>
      </c>
      <c r="F43" s="94">
        <v>81</v>
      </c>
      <c r="G43" s="94">
        <v>51</v>
      </c>
      <c r="H43" s="94">
        <v>0</v>
      </c>
      <c r="I43" s="100">
        <f>SUM(B43:H43)</f>
        <v>370</v>
      </c>
    </row>
    <row r="44" spans="1:9" ht="9" customHeight="1">
      <c r="A44" s="95" t="s">
        <v>77</v>
      </c>
      <c r="B44" s="99">
        <v>18</v>
      </c>
      <c r="C44" s="99">
        <v>83</v>
      </c>
      <c r="D44" s="99">
        <v>10</v>
      </c>
      <c r="E44" s="94">
        <v>5</v>
      </c>
      <c r="F44" s="94">
        <v>14</v>
      </c>
      <c r="G44" s="94">
        <v>32</v>
      </c>
      <c r="H44" s="94">
        <v>1</v>
      </c>
      <c r="I44" s="100">
        <f>SUM(B44:H44)</f>
        <v>163</v>
      </c>
    </row>
    <row r="45" spans="1:9" ht="15" customHeight="1">
      <c r="A45" s="16" t="s">
        <v>3</v>
      </c>
      <c r="B45" s="19">
        <f aca="true" t="shared" si="2" ref="B45:I45">SUM(B40:B44)</f>
        <v>425</v>
      </c>
      <c r="C45" s="19">
        <f t="shared" si="2"/>
        <v>2206</v>
      </c>
      <c r="D45" s="19">
        <f t="shared" si="2"/>
        <v>858</v>
      </c>
      <c r="E45" s="19">
        <f t="shared" si="2"/>
        <v>315</v>
      </c>
      <c r="F45" s="19">
        <f t="shared" si="2"/>
        <v>511</v>
      </c>
      <c r="G45" s="19">
        <f t="shared" si="2"/>
        <v>344</v>
      </c>
      <c r="H45" s="19">
        <f t="shared" si="2"/>
        <v>24</v>
      </c>
      <c r="I45" s="19">
        <f t="shared" si="2"/>
        <v>4683</v>
      </c>
    </row>
    <row r="46" spans="1:9" ht="9" customHeight="1">
      <c r="A46" s="4"/>
      <c r="B46" s="4"/>
      <c r="C46" s="4"/>
      <c r="D46" s="4"/>
      <c r="E46" s="4"/>
      <c r="F46" s="4"/>
      <c r="G46" s="4"/>
      <c r="H46" s="4"/>
      <c r="I46" s="4"/>
    </row>
    <row r="47" ht="9" customHeight="1"/>
    <row r="48" ht="9" customHeight="1"/>
    <row r="49" ht="9" customHeight="1"/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ht="9" customHeight="1"/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</sheetData>
  <mergeCells count="6">
    <mergeCell ref="A37:A38"/>
    <mergeCell ref="A3:A4"/>
    <mergeCell ref="A20:A21"/>
    <mergeCell ref="B3:I3"/>
    <mergeCell ref="B20:I20"/>
    <mergeCell ref="B37:I37"/>
  </mergeCells>
  <printOptions horizontalCentered="1"/>
  <pageMargins left="0.31496062992125984" right="0.31496062992125984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A1" sqref="A1:I1"/>
    </sheetView>
  </sheetViews>
  <sheetFormatPr defaultColWidth="9.140625" defaultRowHeight="9" customHeight="1"/>
  <cols>
    <col min="1" max="1" width="16.421875" style="26" customWidth="1"/>
    <col min="2" max="2" width="10.421875" style="26" customWidth="1"/>
    <col min="3" max="3" width="14.28125" style="26" customWidth="1"/>
    <col min="4" max="4" width="10.28125" style="26" customWidth="1"/>
    <col min="5" max="5" width="9.7109375" style="26" customWidth="1"/>
    <col min="6" max="6" width="10.57421875" style="26" customWidth="1"/>
    <col min="7" max="7" width="7.7109375" style="26" customWidth="1"/>
    <col min="8" max="8" width="7.421875" style="26" customWidth="1"/>
    <col min="9" max="11" width="8.28125" style="26" customWidth="1"/>
    <col min="12" max="16384" width="9.140625" style="26" customWidth="1"/>
  </cols>
  <sheetData>
    <row r="1" spans="1:9" ht="24.75" customHeight="1">
      <c r="A1" s="131" t="s">
        <v>152</v>
      </c>
      <c r="B1" s="131"/>
      <c r="C1" s="131"/>
      <c r="D1" s="131"/>
      <c r="E1" s="131"/>
      <c r="F1" s="131"/>
      <c r="G1" s="131"/>
      <c r="H1" s="131"/>
      <c r="I1" s="131"/>
    </row>
    <row r="3" spans="1:11" s="29" customFormat="1" ht="18" customHeight="1">
      <c r="A3" s="128" t="s">
        <v>111</v>
      </c>
      <c r="B3" s="130" t="s">
        <v>35</v>
      </c>
      <c r="C3" s="130"/>
      <c r="D3" s="130"/>
      <c r="E3" s="130"/>
      <c r="F3" s="130"/>
      <c r="G3" s="130"/>
      <c r="H3" s="130"/>
      <c r="I3" s="130"/>
      <c r="J3" s="130"/>
      <c r="K3" s="27"/>
    </row>
    <row r="4" spans="1:11" ht="30" customHeight="1">
      <c r="A4" s="129"/>
      <c r="B4" s="3" t="s">
        <v>36</v>
      </c>
      <c r="C4" s="3" t="s">
        <v>123</v>
      </c>
      <c r="D4" s="3" t="s">
        <v>81</v>
      </c>
      <c r="E4" s="3" t="s">
        <v>41</v>
      </c>
      <c r="F4" s="3" t="s">
        <v>37</v>
      </c>
      <c r="G4" s="5" t="s">
        <v>38</v>
      </c>
      <c r="H4" s="15" t="s">
        <v>75</v>
      </c>
      <c r="I4" s="15" t="s">
        <v>14</v>
      </c>
      <c r="J4" s="15" t="s">
        <v>43</v>
      </c>
      <c r="K4" s="23" t="s">
        <v>3</v>
      </c>
    </row>
    <row r="5" spans="1:11" ht="9" customHeight="1">
      <c r="A5" s="30"/>
      <c r="B5" s="8"/>
      <c r="C5" s="8"/>
      <c r="D5" s="8"/>
      <c r="E5" s="8"/>
      <c r="F5" s="8"/>
      <c r="G5" s="10"/>
      <c r="H5" s="108"/>
      <c r="I5" s="108"/>
      <c r="J5" s="108"/>
      <c r="K5" s="109"/>
    </row>
    <row r="6" spans="1:11" ht="9" customHeight="1">
      <c r="A6" s="7" t="s">
        <v>112</v>
      </c>
      <c r="B6" s="21">
        <v>856</v>
      </c>
      <c r="C6" s="88">
        <v>7</v>
      </c>
      <c r="D6" s="88">
        <v>45</v>
      </c>
      <c r="E6" s="88">
        <v>49</v>
      </c>
      <c r="F6" s="88">
        <v>45</v>
      </c>
      <c r="G6" s="88">
        <v>117</v>
      </c>
      <c r="H6" s="88">
        <v>1</v>
      </c>
      <c r="I6" s="88">
        <v>2</v>
      </c>
      <c r="J6" s="88">
        <v>12</v>
      </c>
      <c r="K6" s="110">
        <f>SUM(B6:J6)</f>
        <v>1134</v>
      </c>
    </row>
    <row r="7" spans="1:11" ht="9" customHeight="1">
      <c r="A7" s="7" t="s">
        <v>113</v>
      </c>
      <c r="B7" s="21">
        <v>161</v>
      </c>
      <c r="C7" s="88">
        <v>1</v>
      </c>
      <c r="D7" s="88">
        <v>10</v>
      </c>
      <c r="E7" s="88">
        <v>24</v>
      </c>
      <c r="F7" s="88">
        <v>13</v>
      </c>
      <c r="G7" s="88">
        <v>31</v>
      </c>
      <c r="H7" s="88">
        <v>0</v>
      </c>
      <c r="I7" s="88">
        <v>0</v>
      </c>
      <c r="J7" s="88">
        <v>3</v>
      </c>
      <c r="K7" s="110">
        <f aca="true" t="shared" si="0" ref="K7:K17">SUM(B7:J7)</f>
        <v>243</v>
      </c>
    </row>
    <row r="8" spans="1:11" ht="9" customHeight="1">
      <c r="A8" s="7" t="s">
        <v>114</v>
      </c>
      <c r="B8" s="21">
        <v>549</v>
      </c>
      <c r="C8" s="88">
        <v>3</v>
      </c>
      <c r="D8" s="88">
        <v>30</v>
      </c>
      <c r="E8" s="88">
        <v>23</v>
      </c>
      <c r="F8" s="88">
        <v>24</v>
      </c>
      <c r="G8" s="88">
        <v>64</v>
      </c>
      <c r="H8" s="88">
        <v>1</v>
      </c>
      <c r="I8" s="88">
        <v>1</v>
      </c>
      <c r="J8" s="88">
        <v>4</v>
      </c>
      <c r="K8" s="110">
        <f t="shared" si="0"/>
        <v>699</v>
      </c>
    </row>
    <row r="9" spans="1:11" ht="9" customHeight="1">
      <c r="A9" s="7" t="s">
        <v>124</v>
      </c>
      <c r="B9" s="21">
        <v>109</v>
      </c>
      <c r="C9" s="88">
        <v>1</v>
      </c>
      <c r="D9" s="88">
        <v>9</v>
      </c>
      <c r="E9" s="88">
        <v>6</v>
      </c>
      <c r="F9" s="88">
        <v>8</v>
      </c>
      <c r="G9" s="88">
        <v>8</v>
      </c>
      <c r="H9" s="88">
        <v>0</v>
      </c>
      <c r="I9" s="88">
        <v>0</v>
      </c>
      <c r="J9" s="88">
        <v>0</v>
      </c>
      <c r="K9" s="110">
        <f t="shared" si="0"/>
        <v>141</v>
      </c>
    </row>
    <row r="10" spans="1:11" ht="9" customHeight="1">
      <c r="A10" s="7" t="s">
        <v>115</v>
      </c>
      <c r="B10" s="21">
        <v>91</v>
      </c>
      <c r="C10" s="88">
        <v>1</v>
      </c>
      <c r="D10" s="88">
        <v>7</v>
      </c>
      <c r="E10" s="88">
        <v>6</v>
      </c>
      <c r="F10" s="88">
        <v>10</v>
      </c>
      <c r="G10" s="88">
        <v>14</v>
      </c>
      <c r="H10" s="88">
        <v>0</v>
      </c>
      <c r="I10" s="88">
        <v>0</v>
      </c>
      <c r="J10" s="88">
        <v>1</v>
      </c>
      <c r="K10" s="110">
        <f t="shared" si="0"/>
        <v>130</v>
      </c>
    </row>
    <row r="11" spans="1:11" ht="9" customHeight="1">
      <c r="A11" s="7" t="s">
        <v>116</v>
      </c>
      <c r="B11" s="21">
        <v>2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110">
        <f t="shared" si="0"/>
        <v>2</v>
      </c>
    </row>
    <row r="12" spans="1:11" ht="9" customHeight="1">
      <c r="A12" s="7" t="s">
        <v>117</v>
      </c>
      <c r="B12" s="21">
        <v>1954</v>
      </c>
      <c r="C12" s="88">
        <v>15</v>
      </c>
      <c r="D12" s="88">
        <v>198</v>
      </c>
      <c r="E12" s="88">
        <v>96</v>
      </c>
      <c r="F12" s="88">
        <v>69</v>
      </c>
      <c r="G12" s="88">
        <v>209</v>
      </c>
      <c r="H12" s="88">
        <v>3</v>
      </c>
      <c r="I12" s="88">
        <v>10</v>
      </c>
      <c r="J12" s="88">
        <v>43</v>
      </c>
      <c r="K12" s="110">
        <f t="shared" si="0"/>
        <v>2597</v>
      </c>
    </row>
    <row r="13" spans="1:11" ht="9" customHeight="1">
      <c r="A13" s="7" t="s">
        <v>118</v>
      </c>
      <c r="B13" s="21">
        <v>628</v>
      </c>
      <c r="C13" s="88">
        <v>6</v>
      </c>
      <c r="D13" s="88">
        <v>49</v>
      </c>
      <c r="E13" s="88">
        <v>19</v>
      </c>
      <c r="F13" s="88">
        <v>9</v>
      </c>
      <c r="G13" s="88">
        <v>57</v>
      </c>
      <c r="H13" s="88">
        <v>0</v>
      </c>
      <c r="I13" s="88">
        <v>6</v>
      </c>
      <c r="J13" s="88">
        <v>9</v>
      </c>
      <c r="K13" s="110">
        <f t="shared" si="0"/>
        <v>783</v>
      </c>
    </row>
    <row r="14" spans="1:11" ht="9" customHeight="1">
      <c r="A14" s="7" t="s">
        <v>119</v>
      </c>
      <c r="B14" s="21">
        <v>8</v>
      </c>
      <c r="C14" s="88">
        <v>0</v>
      </c>
      <c r="D14" s="88">
        <v>2</v>
      </c>
      <c r="E14" s="88">
        <v>1</v>
      </c>
      <c r="F14" s="88">
        <v>0</v>
      </c>
      <c r="G14" s="88">
        <v>1</v>
      </c>
      <c r="H14" s="88">
        <v>0</v>
      </c>
      <c r="I14" s="88">
        <v>0</v>
      </c>
      <c r="J14" s="88">
        <v>0</v>
      </c>
      <c r="K14" s="110">
        <f t="shared" si="0"/>
        <v>12</v>
      </c>
    </row>
    <row r="15" spans="1:11" ht="9" customHeight="1">
      <c r="A15" s="7" t="s">
        <v>120</v>
      </c>
      <c r="B15" s="21">
        <v>52</v>
      </c>
      <c r="C15" s="88">
        <v>1</v>
      </c>
      <c r="D15" s="88">
        <v>8</v>
      </c>
      <c r="E15" s="88">
        <v>1</v>
      </c>
      <c r="F15" s="88">
        <v>2</v>
      </c>
      <c r="G15" s="88">
        <v>6</v>
      </c>
      <c r="H15" s="88">
        <v>0</v>
      </c>
      <c r="I15" s="88">
        <v>2</v>
      </c>
      <c r="J15" s="88">
        <v>0</v>
      </c>
      <c r="K15" s="110">
        <f t="shared" si="0"/>
        <v>72</v>
      </c>
    </row>
    <row r="16" spans="1:11" ht="9" customHeight="1">
      <c r="A16" s="7" t="s">
        <v>121</v>
      </c>
      <c r="B16" s="21">
        <v>10</v>
      </c>
      <c r="C16" s="88">
        <v>0</v>
      </c>
      <c r="D16" s="88">
        <v>2</v>
      </c>
      <c r="E16" s="88">
        <v>0</v>
      </c>
      <c r="F16" s="88">
        <v>0</v>
      </c>
      <c r="G16" s="88">
        <v>1</v>
      </c>
      <c r="H16" s="88">
        <v>0</v>
      </c>
      <c r="I16" s="88">
        <v>0</v>
      </c>
      <c r="J16" s="88">
        <v>0</v>
      </c>
      <c r="K16" s="110">
        <f t="shared" si="0"/>
        <v>13</v>
      </c>
    </row>
    <row r="17" spans="1:11" ht="9" customHeight="1">
      <c r="A17" s="7" t="s">
        <v>122</v>
      </c>
      <c r="B17" s="21">
        <v>4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110">
        <f t="shared" si="0"/>
        <v>4</v>
      </c>
    </row>
    <row r="18" spans="1:11" ht="15" customHeight="1">
      <c r="A18" s="33" t="s">
        <v>3</v>
      </c>
      <c r="B18" s="50">
        <f aca="true" t="shared" si="1" ref="B18:K18">SUM(B6:B17)</f>
        <v>4424</v>
      </c>
      <c r="C18" s="50">
        <f t="shared" si="1"/>
        <v>35</v>
      </c>
      <c r="D18" s="50">
        <f t="shared" si="1"/>
        <v>360</v>
      </c>
      <c r="E18" s="50">
        <f t="shared" si="1"/>
        <v>225</v>
      </c>
      <c r="F18" s="50">
        <f t="shared" si="1"/>
        <v>180</v>
      </c>
      <c r="G18" s="50">
        <f t="shared" si="1"/>
        <v>508</v>
      </c>
      <c r="H18" s="50">
        <f t="shared" si="1"/>
        <v>5</v>
      </c>
      <c r="I18" s="50">
        <f t="shared" si="1"/>
        <v>21</v>
      </c>
      <c r="J18" s="50">
        <f t="shared" si="1"/>
        <v>72</v>
      </c>
      <c r="K18" s="50">
        <f t="shared" si="1"/>
        <v>5830</v>
      </c>
    </row>
    <row r="19" spans="1:11" ht="9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5" ht="15" customHeight="1">
      <c r="A25" s="1" t="s">
        <v>150</v>
      </c>
    </row>
    <row r="27" spans="1:9" ht="18" customHeight="1">
      <c r="A27" s="128" t="s">
        <v>111</v>
      </c>
      <c r="B27" s="130" t="s">
        <v>16</v>
      </c>
      <c r="C27" s="130"/>
      <c r="D27" s="130"/>
      <c r="E27" s="130"/>
      <c r="F27" s="130"/>
      <c r="G27" s="130"/>
      <c r="H27" s="130"/>
      <c r="I27" s="130"/>
    </row>
    <row r="28" spans="1:9" ht="21" customHeight="1">
      <c r="A28" s="129"/>
      <c r="B28" s="3" t="s">
        <v>8</v>
      </c>
      <c r="C28" s="3" t="s">
        <v>109</v>
      </c>
      <c r="D28" s="3" t="s">
        <v>10</v>
      </c>
      <c r="E28" s="3" t="s">
        <v>11</v>
      </c>
      <c r="F28" s="5" t="s">
        <v>12</v>
      </c>
      <c r="G28" s="15" t="s">
        <v>13</v>
      </c>
      <c r="H28" s="15" t="s">
        <v>14</v>
      </c>
      <c r="I28" s="23" t="s">
        <v>3</v>
      </c>
    </row>
    <row r="29" spans="1:9" ht="9" customHeight="1">
      <c r="A29" s="30"/>
      <c r="B29" s="8"/>
      <c r="C29" s="8"/>
      <c r="D29" s="8"/>
      <c r="E29" s="8"/>
      <c r="F29" s="10"/>
      <c r="G29" s="108"/>
      <c r="H29" s="108"/>
      <c r="I29" s="109"/>
    </row>
    <row r="30" spans="1:9" ht="9" customHeight="1">
      <c r="A30" s="7" t="s">
        <v>112</v>
      </c>
      <c r="B30" s="21">
        <v>36</v>
      </c>
      <c r="C30" s="88">
        <v>405</v>
      </c>
      <c r="D30" s="88">
        <v>59</v>
      </c>
      <c r="E30" s="88">
        <v>30</v>
      </c>
      <c r="F30" s="88">
        <v>24</v>
      </c>
      <c r="G30" s="88">
        <v>5</v>
      </c>
      <c r="H30" s="88">
        <v>0</v>
      </c>
      <c r="I30" s="110">
        <f>SUM(B30:H30)</f>
        <v>559</v>
      </c>
    </row>
    <row r="31" spans="1:9" ht="9" customHeight="1">
      <c r="A31" s="7" t="s">
        <v>113</v>
      </c>
      <c r="B31" s="21">
        <v>8</v>
      </c>
      <c r="C31" s="88">
        <v>83</v>
      </c>
      <c r="D31" s="88">
        <v>13</v>
      </c>
      <c r="E31" s="88">
        <v>4</v>
      </c>
      <c r="F31" s="88">
        <v>9</v>
      </c>
      <c r="G31" s="88">
        <v>10</v>
      </c>
      <c r="H31" s="88">
        <v>1</v>
      </c>
      <c r="I31" s="110">
        <f aca="true" t="shared" si="2" ref="I31:I41">SUM(B31:H31)</f>
        <v>128</v>
      </c>
    </row>
    <row r="32" spans="1:9" ht="9" customHeight="1">
      <c r="A32" s="7" t="s">
        <v>114</v>
      </c>
      <c r="B32" s="21">
        <v>31</v>
      </c>
      <c r="C32" s="88">
        <v>257</v>
      </c>
      <c r="D32" s="88">
        <v>27</v>
      </c>
      <c r="E32" s="88">
        <v>12</v>
      </c>
      <c r="F32" s="88">
        <v>8</v>
      </c>
      <c r="G32" s="88">
        <v>8</v>
      </c>
      <c r="H32" s="88">
        <v>1</v>
      </c>
      <c r="I32" s="110">
        <f t="shared" si="2"/>
        <v>344</v>
      </c>
    </row>
    <row r="33" spans="1:9" ht="9" customHeight="1">
      <c r="A33" s="7" t="s">
        <v>124</v>
      </c>
      <c r="B33" s="21">
        <v>5</v>
      </c>
      <c r="C33" s="88">
        <v>45</v>
      </c>
      <c r="D33" s="88">
        <v>13</v>
      </c>
      <c r="E33" s="88">
        <v>4</v>
      </c>
      <c r="F33" s="88">
        <v>2</v>
      </c>
      <c r="G33" s="88">
        <v>0</v>
      </c>
      <c r="H33" s="88">
        <v>0</v>
      </c>
      <c r="I33" s="110">
        <f t="shared" si="2"/>
        <v>69</v>
      </c>
    </row>
    <row r="34" spans="1:9" ht="9" customHeight="1">
      <c r="A34" s="7" t="s">
        <v>115</v>
      </c>
      <c r="B34" s="21">
        <v>6</v>
      </c>
      <c r="C34" s="88">
        <v>49</v>
      </c>
      <c r="D34" s="88">
        <v>4</v>
      </c>
      <c r="E34" s="88">
        <v>2</v>
      </c>
      <c r="F34" s="88">
        <v>1</v>
      </c>
      <c r="G34" s="88">
        <v>1</v>
      </c>
      <c r="H34" s="88">
        <v>0</v>
      </c>
      <c r="I34" s="110">
        <f t="shared" si="2"/>
        <v>63</v>
      </c>
    </row>
    <row r="35" spans="1:9" ht="9" customHeight="1">
      <c r="A35" s="7" t="s">
        <v>116</v>
      </c>
      <c r="B35" s="21">
        <v>0</v>
      </c>
      <c r="C35" s="88">
        <v>1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110">
        <f t="shared" si="2"/>
        <v>1</v>
      </c>
    </row>
    <row r="36" spans="1:9" ht="9" customHeight="1">
      <c r="A36" s="7" t="s">
        <v>117</v>
      </c>
      <c r="B36" s="21">
        <v>75</v>
      </c>
      <c r="C36" s="88">
        <v>441</v>
      </c>
      <c r="D36" s="88">
        <v>336</v>
      </c>
      <c r="E36" s="88">
        <v>215</v>
      </c>
      <c r="F36" s="88">
        <v>231</v>
      </c>
      <c r="G36" s="88">
        <v>140</v>
      </c>
      <c r="H36" s="88">
        <v>10</v>
      </c>
      <c r="I36" s="110">
        <f t="shared" si="2"/>
        <v>1448</v>
      </c>
    </row>
    <row r="37" spans="1:9" ht="9" customHeight="1">
      <c r="A37" s="7" t="s">
        <v>118</v>
      </c>
      <c r="B37" s="21">
        <v>71</v>
      </c>
      <c r="C37" s="88">
        <v>146</v>
      </c>
      <c r="D37" s="88">
        <v>45</v>
      </c>
      <c r="E37" s="88">
        <v>13</v>
      </c>
      <c r="F37" s="88">
        <v>83</v>
      </c>
      <c r="G37" s="88">
        <v>103</v>
      </c>
      <c r="H37" s="88">
        <v>10</v>
      </c>
      <c r="I37" s="110">
        <f t="shared" si="2"/>
        <v>471</v>
      </c>
    </row>
    <row r="38" spans="1:9" ht="9" customHeight="1">
      <c r="A38" s="7" t="s">
        <v>119</v>
      </c>
      <c r="B38" s="21">
        <v>0</v>
      </c>
      <c r="C38" s="88">
        <v>2</v>
      </c>
      <c r="D38" s="88">
        <v>2</v>
      </c>
      <c r="E38" s="88">
        <v>1</v>
      </c>
      <c r="F38" s="88">
        <v>1</v>
      </c>
      <c r="G38" s="88">
        <v>1</v>
      </c>
      <c r="H38" s="88">
        <v>1</v>
      </c>
      <c r="I38" s="110">
        <f t="shared" si="2"/>
        <v>8</v>
      </c>
    </row>
    <row r="39" spans="1:9" ht="9" customHeight="1">
      <c r="A39" s="7" t="s">
        <v>120</v>
      </c>
      <c r="B39" s="21">
        <v>6</v>
      </c>
      <c r="C39" s="88">
        <v>13</v>
      </c>
      <c r="D39" s="88">
        <v>6</v>
      </c>
      <c r="E39" s="88">
        <v>2</v>
      </c>
      <c r="F39" s="88">
        <v>5</v>
      </c>
      <c r="G39" s="88">
        <v>12</v>
      </c>
      <c r="H39" s="88">
        <v>1</v>
      </c>
      <c r="I39" s="110">
        <f t="shared" si="2"/>
        <v>45</v>
      </c>
    </row>
    <row r="40" spans="1:9" ht="9" customHeight="1">
      <c r="A40" s="7" t="s">
        <v>121</v>
      </c>
      <c r="B40" s="21">
        <v>0</v>
      </c>
      <c r="C40" s="88">
        <v>2</v>
      </c>
      <c r="D40" s="88">
        <v>2</v>
      </c>
      <c r="E40" s="88">
        <v>1</v>
      </c>
      <c r="F40" s="88">
        <v>2</v>
      </c>
      <c r="G40" s="88">
        <v>0</v>
      </c>
      <c r="H40" s="88">
        <v>0</v>
      </c>
      <c r="I40" s="110">
        <f t="shared" si="2"/>
        <v>7</v>
      </c>
    </row>
    <row r="41" spans="1:9" ht="9" customHeight="1">
      <c r="A41" s="7" t="s">
        <v>122</v>
      </c>
      <c r="B41" s="21">
        <v>0</v>
      </c>
      <c r="C41" s="88">
        <v>2</v>
      </c>
      <c r="D41" s="88">
        <v>0</v>
      </c>
      <c r="E41" s="88">
        <v>0</v>
      </c>
      <c r="F41" s="88">
        <v>0</v>
      </c>
      <c r="G41" s="88">
        <v>0</v>
      </c>
      <c r="H41" s="88">
        <v>0</v>
      </c>
      <c r="I41" s="110">
        <f t="shared" si="2"/>
        <v>2</v>
      </c>
    </row>
    <row r="42" spans="1:9" ht="15" customHeight="1">
      <c r="A42" s="33" t="s">
        <v>3</v>
      </c>
      <c r="B42" s="50">
        <f>SUM(B30:B41)</f>
        <v>238</v>
      </c>
      <c r="C42" s="50">
        <f aca="true" t="shared" si="3" ref="C42:I42">SUM(C30:C41)</f>
        <v>1446</v>
      </c>
      <c r="D42" s="50">
        <f t="shared" si="3"/>
        <v>507</v>
      </c>
      <c r="E42" s="50">
        <f t="shared" si="3"/>
        <v>284</v>
      </c>
      <c r="F42" s="50">
        <f t="shared" si="3"/>
        <v>366</v>
      </c>
      <c r="G42" s="50">
        <f t="shared" si="3"/>
        <v>280</v>
      </c>
      <c r="H42" s="50">
        <f t="shared" si="3"/>
        <v>24</v>
      </c>
      <c r="I42" s="50">
        <f t="shared" si="3"/>
        <v>3145</v>
      </c>
    </row>
    <row r="43" spans="1:9" ht="9" customHeight="1">
      <c r="A43" s="31"/>
      <c r="B43" s="31"/>
      <c r="C43" s="31"/>
      <c r="D43" s="31"/>
      <c r="E43" s="31"/>
      <c r="F43" s="31"/>
      <c r="G43" s="31"/>
      <c r="H43" s="31"/>
      <c r="I43" s="31"/>
    </row>
    <row r="49" ht="15" customHeight="1">
      <c r="A49" s="1" t="s">
        <v>151</v>
      </c>
    </row>
    <row r="51" spans="1:9" ht="18" customHeight="1">
      <c r="A51" s="128" t="s">
        <v>111</v>
      </c>
      <c r="B51" s="130" t="s">
        <v>16</v>
      </c>
      <c r="C51" s="130"/>
      <c r="D51" s="130"/>
      <c r="E51" s="130"/>
      <c r="F51" s="130"/>
      <c r="G51" s="130"/>
      <c r="H51" s="130"/>
      <c r="I51" s="130"/>
    </row>
    <row r="52" spans="1:9" ht="21" customHeight="1">
      <c r="A52" s="129"/>
      <c r="B52" s="3" t="s">
        <v>8</v>
      </c>
      <c r="C52" s="3" t="s">
        <v>109</v>
      </c>
      <c r="D52" s="3" t="s">
        <v>10</v>
      </c>
      <c r="E52" s="3" t="s">
        <v>11</v>
      </c>
      <c r="F52" s="5" t="s">
        <v>12</v>
      </c>
      <c r="G52" s="15" t="s">
        <v>13</v>
      </c>
      <c r="H52" s="15" t="s">
        <v>14</v>
      </c>
      <c r="I52" s="23" t="s">
        <v>3</v>
      </c>
    </row>
    <row r="53" spans="1:9" ht="9" customHeight="1">
      <c r="A53" s="30"/>
      <c r="B53" s="8"/>
      <c r="C53" s="8"/>
      <c r="D53" s="8"/>
      <c r="E53" s="8"/>
      <c r="F53" s="10"/>
      <c r="G53" s="108"/>
      <c r="H53" s="108"/>
      <c r="I53" s="109"/>
    </row>
    <row r="54" spans="1:9" ht="9" customHeight="1">
      <c r="A54" s="7" t="s">
        <v>112</v>
      </c>
      <c r="B54" s="21">
        <v>1</v>
      </c>
      <c r="C54" s="88">
        <v>9</v>
      </c>
      <c r="D54" s="88">
        <v>0</v>
      </c>
      <c r="E54" s="88">
        <v>0</v>
      </c>
      <c r="F54" s="88">
        <v>0</v>
      </c>
      <c r="G54" s="88">
        <v>0</v>
      </c>
      <c r="H54" s="88">
        <v>0</v>
      </c>
      <c r="I54" s="110">
        <f>SUM(B54:H54)</f>
        <v>10</v>
      </c>
    </row>
    <row r="55" spans="1:9" ht="9" customHeight="1">
      <c r="A55" s="7" t="s">
        <v>113</v>
      </c>
      <c r="B55" s="21">
        <v>0</v>
      </c>
      <c r="C55" s="88">
        <v>0</v>
      </c>
      <c r="D55" s="88">
        <v>0</v>
      </c>
      <c r="E55" s="88">
        <v>0</v>
      </c>
      <c r="F55" s="88">
        <v>1</v>
      </c>
      <c r="G55" s="88">
        <v>0</v>
      </c>
      <c r="H55" s="88">
        <v>0</v>
      </c>
      <c r="I55" s="110">
        <f aca="true" t="shared" si="4" ref="I55:I65">SUM(B55:H55)</f>
        <v>1</v>
      </c>
    </row>
    <row r="56" spans="1:9" ht="9" customHeight="1">
      <c r="A56" s="7" t="s">
        <v>114</v>
      </c>
      <c r="B56" s="21">
        <v>1</v>
      </c>
      <c r="C56" s="88">
        <v>1</v>
      </c>
      <c r="D56" s="88">
        <v>0</v>
      </c>
      <c r="E56" s="88">
        <v>1</v>
      </c>
      <c r="F56" s="88">
        <v>0</v>
      </c>
      <c r="G56" s="88">
        <v>0</v>
      </c>
      <c r="H56" s="88">
        <v>0</v>
      </c>
      <c r="I56" s="110">
        <f t="shared" si="4"/>
        <v>3</v>
      </c>
    </row>
    <row r="57" spans="1:9" ht="9" customHeight="1">
      <c r="A57" s="7" t="s">
        <v>124</v>
      </c>
      <c r="B57" s="21">
        <v>0</v>
      </c>
      <c r="C57" s="88">
        <v>0</v>
      </c>
      <c r="D57" s="88">
        <v>0</v>
      </c>
      <c r="E57" s="88">
        <v>0</v>
      </c>
      <c r="F57" s="88">
        <v>0</v>
      </c>
      <c r="G57" s="88">
        <v>0</v>
      </c>
      <c r="H57" s="88">
        <v>0</v>
      </c>
      <c r="I57" s="110">
        <f t="shared" si="4"/>
        <v>0</v>
      </c>
    </row>
    <row r="58" spans="1:9" ht="9" customHeight="1">
      <c r="A58" s="7" t="s">
        <v>115</v>
      </c>
      <c r="B58" s="21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110">
        <f t="shared" si="4"/>
        <v>0</v>
      </c>
    </row>
    <row r="59" spans="1:9" ht="9" customHeight="1">
      <c r="A59" s="7" t="s">
        <v>116</v>
      </c>
      <c r="B59" s="21">
        <v>0</v>
      </c>
      <c r="C59" s="88">
        <v>0</v>
      </c>
      <c r="D59" s="88">
        <v>0</v>
      </c>
      <c r="E59" s="88">
        <v>0</v>
      </c>
      <c r="F59" s="88">
        <v>0</v>
      </c>
      <c r="G59" s="88">
        <v>0</v>
      </c>
      <c r="H59" s="88">
        <v>0</v>
      </c>
      <c r="I59" s="110">
        <f t="shared" si="4"/>
        <v>0</v>
      </c>
    </row>
    <row r="60" spans="1:9" ht="9" customHeight="1">
      <c r="A60" s="7" t="s">
        <v>117</v>
      </c>
      <c r="B60" s="21">
        <v>7</v>
      </c>
      <c r="C60" s="88">
        <v>6</v>
      </c>
      <c r="D60" s="88">
        <v>2</v>
      </c>
      <c r="E60" s="88">
        <v>7</v>
      </c>
      <c r="F60" s="88">
        <v>10</v>
      </c>
      <c r="G60" s="88">
        <v>5</v>
      </c>
      <c r="H60" s="88">
        <v>0</v>
      </c>
      <c r="I60" s="110">
        <f t="shared" si="4"/>
        <v>37</v>
      </c>
    </row>
    <row r="61" spans="1:9" ht="9" customHeight="1">
      <c r="A61" s="7" t="s">
        <v>118</v>
      </c>
      <c r="B61" s="21">
        <v>2</v>
      </c>
      <c r="C61" s="88">
        <v>4</v>
      </c>
      <c r="D61" s="88">
        <v>0</v>
      </c>
      <c r="E61" s="88">
        <v>0</v>
      </c>
      <c r="F61" s="88">
        <v>7</v>
      </c>
      <c r="G61" s="88">
        <v>7</v>
      </c>
      <c r="H61" s="88">
        <v>0</v>
      </c>
      <c r="I61" s="110">
        <f t="shared" si="4"/>
        <v>20</v>
      </c>
    </row>
    <row r="62" spans="1:9" ht="9" customHeight="1">
      <c r="A62" s="7" t="s">
        <v>119</v>
      </c>
      <c r="B62" s="21">
        <v>0</v>
      </c>
      <c r="C62" s="88">
        <v>0</v>
      </c>
      <c r="D62" s="88">
        <v>0</v>
      </c>
      <c r="E62" s="88">
        <v>0</v>
      </c>
      <c r="F62" s="88">
        <v>0</v>
      </c>
      <c r="G62" s="88">
        <v>0</v>
      </c>
      <c r="H62" s="88">
        <v>0</v>
      </c>
      <c r="I62" s="110">
        <f t="shared" si="4"/>
        <v>0</v>
      </c>
    </row>
    <row r="63" spans="1:9" ht="9" customHeight="1">
      <c r="A63" s="7" t="s">
        <v>120</v>
      </c>
      <c r="B63" s="21">
        <v>2</v>
      </c>
      <c r="C63" s="88">
        <v>0</v>
      </c>
      <c r="D63" s="88">
        <v>0</v>
      </c>
      <c r="E63" s="88">
        <v>1</v>
      </c>
      <c r="F63" s="88">
        <v>1</v>
      </c>
      <c r="G63" s="88">
        <v>1</v>
      </c>
      <c r="H63" s="88">
        <v>0</v>
      </c>
      <c r="I63" s="110">
        <f t="shared" si="4"/>
        <v>5</v>
      </c>
    </row>
    <row r="64" spans="1:9" ht="9" customHeight="1">
      <c r="A64" s="7" t="s">
        <v>121</v>
      </c>
      <c r="B64" s="21">
        <v>0</v>
      </c>
      <c r="C64" s="88">
        <v>0</v>
      </c>
      <c r="D64" s="88">
        <v>0</v>
      </c>
      <c r="E64" s="88">
        <v>0</v>
      </c>
      <c r="F64" s="88">
        <v>0</v>
      </c>
      <c r="G64" s="88">
        <v>0</v>
      </c>
      <c r="H64" s="88">
        <v>0</v>
      </c>
      <c r="I64" s="110">
        <f t="shared" si="4"/>
        <v>0</v>
      </c>
    </row>
    <row r="65" spans="1:9" ht="9" customHeight="1">
      <c r="A65" s="7" t="s">
        <v>122</v>
      </c>
      <c r="B65" s="21">
        <v>0</v>
      </c>
      <c r="C65" s="88">
        <v>0</v>
      </c>
      <c r="D65" s="88">
        <v>0</v>
      </c>
      <c r="E65" s="88">
        <v>0</v>
      </c>
      <c r="F65" s="88">
        <v>0</v>
      </c>
      <c r="G65" s="88">
        <v>0</v>
      </c>
      <c r="H65" s="88">
        <v>0</v>
      </c>
      <c r="I65" s="110">
        <f t="shared" si="4"/>
        <v>0</v>
      </c>
    </row>
    <row r="66" spans="1:9" ht="15" customHeight="1">
      <c r="A66" s="33" t="s">
        <v>3</v>
      </c>
      <c r="B66" s="50">
        <f aca="true" t="shared" si="5" ref="B66:I66">SUM(B54:B65)</f>
        <v>13</v>
      </c>
      <c r="C66" s="50">
        <f t="shared" si="5"/>
        <v>20</v>
      </c>
      <c r="D66" s="50">
        <f t="shared" si="5"/>
        <v>2</v>
      </c>
      <c r="E66" s="50">
        <f t="shared" si="5"/>
        <v>9</v>
      </c>
      <c r="F66" s="50">
        <f t="shared" si="5"/>
        <v>19</v>
      </c>
      <c r="G66" s="50">
        <f t="shared" si="5"/>
        <v>13</v>
      </c>
      <c r="H66" s="50">
        <f t="shared" si="5"/>
        <v>0</v>
      </c>
      <c r="I66" s="50">
        <f t="shared" si="5"/>
        <v>76</v>
      </c>
    </row>
    <row r="67" spans="1:9" ht="9" customHeight="1">
      <c r="A67" s="31"/>
      <c r="B67" s="31"/>
      <c r="C67" s="31"/>
      <c r="D67" s="31"/>
      <c r="E67" s="31"/>
      <c r="F67" s="31"/>
      <c r="G67" s="31"/>
      <c r="H67" s="31"/>
      <c r="I67" s="31"/>
    </row>
  </sheetData>
  <mergeCells count="7">
    <mergeCell ref="A1:I1"/>
    <mergeCell ref="A27:A28"/>
    <mergeCell ref="B27:I27"/>
    <mergeCell ref="A51:A52"/>
    <mergeCell ref="B51:I51"/>
    <mergeCell ref="B3:J3"/>
    <mergeCell ref="A3:A4"/>
  </mergeCells>
  <printOptions horizontalCentered="1"/>
  <pageMargins left="0.2755905511811024" right="0.2755905511811024" top="0.984251968503937" bottom="0.7874015748031497" header="0.5118110236220472" footer="0.5118110236220472"/>
  <pageSetup fitToHeight="1" fitToWidth="1" horizontalDpi="300" verticalDpi="3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140625" defaultRowHeight="9" customHeight="1"/>
  <cols>
    <col min="1" max="1" width="39.57421875" style="0" customWidth="1"/>
  </cols>
  <sheetData>
    <row r="1" ht="12.75">
      <c r="A1" s="1" t="s">
        <v>154</v>
      </c>
    </row>
    <row r="3" spans="1:5" ht="18" customHeight="1">
      <c r="A3" s="128" t="s">
        <v>104</v>
      </c>
      <c r="B3" s="132" t="s">
        <v>106</v>
      </c>
      <c r="C3" s="132"/>
      <c r="D3" s="132" t="s">
        <v>107</v>
      </c>
      <c r="E3" s="132"/>
    </row>
    <row r="4" spans="1:5" ht="18" customHeight="1">
      <c r="A4" s="129"/>
      <c r="B4" s="28" t="s">
        <v>108</v>
      </c>
      <c r="C4" s="78" t="s">
        <v>55</v>
      </c>
      <c r="D4" s="28" t="s">
        <v>108</v>
      </c>
      <c r="E4" s="78" t="s">
        <v>55</v>
      </c>
    </row>
    <row r="5" spans="2:5" ht="9" customHeight="1">
      <c r="B5" s="113"/>
      <c r="C5" s="113"/>
      <c r="D5" s="113"/>
      <c r="E5" s="113"/>
    </row>
    <row r="6" spans="1:5" ht="9" customHeight="1">
      <c r="A6" s="83" t="s">
        <v>56</v>
      </c>
      <c r="B6" s="20">
        <v>531</v>
      </c>
      <c r="C6" s="107">
        <f>B6/B14*100</f>
        <v>20.32146957520092</v>
      </c>
      <c r="D6" s="20">
        <v>21</v>
      </c>
      <c r="E6" s="107">
        <f>D6/D14*100</f>
        <v>35</v>
      </c>
    </row>
    <row r="7" spans="1:5" ht="9" customHeight="1">
      <c r="A7" s="83" t="s">
        <v>57</v>
      </c>
      <c r="B7" s="20">
        <v>486</v>
      </c>
      <c r="C7" s="107">
        <f>B7/B14*100</f>
        <v>18.599311136624568</v>
      </c>
      <c r="D7" s="20">
        <v>11</v>
      </c>
      <c r="E7" s="107">
        <f>D7/D14*100</f>
        <v>18.333333333333332</v>
      </c>
    </row>
    <row r="8" spans="1:5" ht="9" customHeight="1">
      <c r="A8" s="83" t="s">
        <v>58</v>
      </c>
      <c r="B8" s="20">
        <v>176</v>
      </c>
      <c r="C8" s="107">
        <f>B8/B14*100</f>
        <v>6.735553004209721</v>
      </c>
      <c r="D8" s="20">
        <v>8</v>
      </c>
      <c r="E8" s="107">
        <f>D8/D14*100</f>
        <v>13.333333333333334</v>
      </c>
    </row>
    <row r="9" spans="1:5" ht="9" customHeight="1">
      <c r="A9" s="83" t="s">
        <v>59</v>
      </c>
      <c r="B9" s="20">
        <v>357</v>
      </c>
      <c r="C9" s="107">
        <f>B9/B14*100</f>
        <v>13.662456946039036</v>
      </c>
      <c r="D9" s="20">
        <v>4</v>
      </c>
      <c r="E9" s="107">
        <f>D9/D14*100</f>
        <v>6.666666666666667</v>
      </c>
    </row>
    <row r="10" spans="1:5" ht="9" customHeight="1">
      <c r="A10" s="83" t="s">
        <v>60</v>
      </c>
      <c r="B10" s="20">
        <v>99</v>
      </c>
      <c r="C10" s="107">
        <f>B10/B14*100</f>
        <v>3.788748564867968</v>
      </c>
      <c r="D10" s="20">
        <v>2</v>
      </c>
      <c r="E10" s="107">
        <f>D10/D14*100</f>
        <v>3.3333333333333335</v>
      </c>
    </row>
    <row r="11" spans="1:5" ht="9" customHeight="1">
      <c r="A11" s="83" t="s">
        <v>61</v>
      </c>
      <c r="B11" s="20">
        <v>751</v>
      </c>
      <c r="C11" s="107">
        <f>B11/B14*100</f>
        <v>28.74091083046307</v>
      </c>
      <c r="D11" s="20">
        <v>8</v>
      </c>
      <c r="E11" s="107">
        <f>D11/D14*100</f>
        <v>13.333333333333334</v>
      </c>
    </row>
    <row r="12" spans="1:5" ht="9" customHeight="1">
      <c r="A12" s="83" t="s">
        <v>64</v>
      </c>
      <c r="B12" s="20">
        <v>136</v>
      </c>
      <c r="C12" s="107">
        <f>B12/B14*100</f>
        <v>5.2047455032529655</v>
      </c>
      <c r="D12" s="20">
        <v>4</v>
      </c>
      <c r="E12" s="107">
        <f>D12/D14*100</f>
        <v>6.666666666666667</v>
      </c>
    </row>
    <row r="13" spans="1:5" ht="9" customHeight="1">
      <c r="A13" s="84" t="s">
        <v>14</v>
      </c>
      <c r="B13" s="20">
        <v>77</v>
      </c>
      <c r="C13" s="107">
        <f>B13/B14*100</f>
        <v>2.9468044393417525</v>
      </c>
      <c r="D13" s="20">
        <v>2</v>
      </c>
      <c r="E13" s="107">
        <f>D13/D14*100</f>
        <v>3.3333333333333335</v>
      </c>
    </row>
    <row r="14" spans="1:5" ht="15" customHeight="1">
      <c r="A14" s="49" t="s">
        <v>128</v>
      </c>
      <c r="B14" s="74">
        <f>SUM(B6:B13)</f>
        <v>2613</v>
      </c>
      <c r="C14" s="114">
        <f>SUM(C6:C13)</f>
        <v>99.99999999999999</v>
      </c>
      <c r="D14" s="74">
        <f>SUM(D6:D13)</f>
        <v>60</v>
      </c>
      <c r="E14" s="114">
        <f>SUM(E6:E13)</f>
        <v>99.99999999999999</v>
      </c>
    </row>
    <row r="15" spans="1:5" ht="6" customHeight="1">
      <c r="A15" s="84"/>
      <c r="B15" s="20"/>
      <c r="C15" s="107"/>
      <c r="D15" s="20"/>
      <c r="E15" s="107"/>
    </row>
    <row r="16" spans="1:5" ht="9" customHeight="1">
      <c r="A16" s="83" t="s">
        <v>62</v>
      </c>
      <c r="B16" s="20">
        <v>1779</v>
      </c>
      <c r="C16" s="107" t="s">
        <v>105</v>
      </c>
      <c r="D16" s="20">
        <v>31</v>
      </c>
      <c r="E16" s="107" t="s">
        <v>105</v>
      </c>
    </row>
    <row r="17" spans="1:5" ht="9" customHeight="1">
      <c r="A17" s="83" t="s">
        <v>63</v>
      </c>
      <c r="B17" s="20">
        <v>315</v>
      </c>
      <c r="C17" s="107" t="s">
        <v>105</v>
      </c>
      <c r="D17" s="20">
        <v>4</v>
      </c>
      <c r="E17" s="107" t="s">
        <v>105</v>
      </c>
    </row>
    <row r="18" spans="1:5" ht="9" customHeight="1">
      <c r="A18" s="84" t="s">
        <v>65</v>
      </c>
      <c r="B18" s="20">
        <v>568</v>
      </c>
      <c r="C18" s="107" t="s">
        <v>105</v>
      </c>
      <c r="D18" s="20">
        <v>5</v>
      </c>
      <c r="E18" s="107" t="s">
        <v>105</v>
      </c>
    </row>
    <row r="19" spans="1:5" ht="6" customHeight="1">
      <c r="A19" s="84"/>
      <c r="B19" s="20"/>
      <c r="C19" s="107"/>
      <c r="D19" s="20"/>
      <c r="E19" s="107"/>
    </row>
    <row r="20" spans="1:5" ht="9" customHeight="1">
      <c r="A20" s="84" t="s">
        <v>153</v>
      </c>
      <c r="B20" s="20">
        <v>341</v>
      </c>
      <c r="C20" s="107" t="s">
        <v>105</v>
      </c>
      <c r="D20" s="20">
        <v>16</v>
      </c>
      <c r="E20" s="107" t="s">
        <v>105</v>
      </c>
    </row>
    <row r="21" spans="1:5" ht="9" customHeight="1">
      <c r="A21" s="84"/>
      <c r="B21" s="20"/>
      <c r="C21" s="107"/>
      <c r="D21" s="20"/>
      <c r="E21" s="107"/>
    </row>
    <row r="22" spans="1:5" ht="9" customHeight="1">
      <c r="A22" s="84"/>
      <c r="B22" s="20"/>
      <c r="C22" s="107"/>
      <c r="D22" s="20"/>
      <c r="E22" s="107"/>
    </row>
    <row r="23" spans="1:5" ht="9" customHeight="1">
      <c r="A23" s="84"/>
      <c r="B23" s="20"/>
      <c r="C23" s="107"/>
      <c r="D23" s="20"/>
      <c r="E23" s="107"/>
    </row>
    <row r="24" spans="1:5" ht="9" customHeight="1">
      <c r="A24" s="81" t="s">
        <v>70</v>
      </c>
      <c r="B24" s="20"/>
      <c r="C24" s="107"/>
      <c r="D24" s="20"/>
      <c r="E24" s="107"/>
    </row>
    <row r="25" spans="1:5" ht="6" customHeight="1">
      <c r="A25" s="84"/>
      <c r="B25" s="20"/>
      <c r="C25" s="107"/>
      <c r="D25" s="20"/>
      <c r="E25" s="107"/>
    </row>
    <row r="26" spans="1:5" ht="9" customHeight="1">
      <c r="A26" s="84" t="s">
        <v>66</v>
      </c>
      <c r="B26" s="20">
        <v>135</v>
      </c>
      <c r="C26" s="107">
        <f>B26/B29*100</f>
        <v>42.99363057324841</v>
      </c>
      <c r="D26" s="20">
        <v>6</v>
      </c>
      <c r="E26" s="107">
        <f>D26/D29*100</f>
        <v>66.66666666666666</v>
      </c>
    </row>
    <row r="27" spans="1:5" ht="9" customHeight="1">
      <c r="A27" s="84" t="s">
        <v>67</v>
      </c>
      <c r="B27" s="20">
        <v>102</v>
      </c>
      <c r="C27" s="107">
        <f>B27/B29*100</f>
        <v>32.48407643312102</v>
      </c>
      <c r="D27" s="20">
        <v>3</v>
      </c>
      <c r="E27" s="107">
        <f>D27/D29*100</f>
        <v>33.33333333333333</v>
      </c>
    </row>
    <row r="28" spans="1:5" ht="9" customHeight="1">
      <c r="A28" s="84" t="s">
        <v>72</v>
      </c>
      <c r="B28" s="20">
        <v>77</v>
      </c>
      <c r="C28" s="107">
        <f>B28/B29*100</f>
        <v>24.522292993630572</v>
      </c>
      <c r="D28" s="20">
        <v>0</v>
      </c>
      <c r="E28" s="107">
        <f>D28/D29*100</f>
        <v>0</v>
      </c>
    </row>
    <row r="29" spans="1:5" ht="15" customHeight="1">
      <c r="A29" s="49" t="s">
        <v>129</v>
      </c>
      <c r="B29" s="74">
        <f>SUM(B26:B28)</f>
        <v>314</v>
      </c>
      <c r="C29" s="114">
        <f>SUM(C26:C28)</f>
        <v>100</v>
      </c>
      <c r="D29" s="74">
        <f>SUM(D26:D28)</f>
        <v>9</v>
      </c>
      <c r="E29" s="114">
        <f>SUM(E26:E28)</f>
        <v>99.99999999999999</v>
      </c>
    </row>
    <row r="30" spans="1:5" ht="9" customHeight="1">
      <c r="A30" s="85"/>
      <c r="B30" s="116"/>
      <c r="C30" s="115"/>
      <c r="D30" s="116"/>
      <c r="E30" s="115"/>
    </row>
    <row r="31" spans="1:5" ht="9" customHeight="1">
      <c r="A31" s="85"/>
      <c r="B31" s="116"/>
      <c r="C31" s="115"/>
      <c r="D31" s="116"/>
      <c r="E31" s="115"/>
    </row>
    <row r="32" spans="1:5" ht="9" customHeight="1">
      <c r="A32" s="84"/>
      <c r="B32" s="20"/>
      <c r="C32" s="107"/>
      <c r="D32" s="20"/>
      <c r="E32" s="107"/>
    </row>
    <row r="33" spans="1:5" ht="9" customHeight="1">
      <c r="A33" s="81" t="s">
        <v>71</v>
      </c>
      <c r="B33" s="20"/>
      <c r="C33" s="107"/>
      <c r="D33" s="20"/>
      <c r="E33" s="107"/>
    </row>
    <row r="34" spans="1:5" ht="6" customHeight="1">
      <c r="A34" s="84"/>
      <c r="B34" s="20"/>
      <c r="C34" s="107"/>
      <c r="D34" s="20"/>
      <c r="E34" s="107"/>
    </row>
    <row r="35" spans="1:5" ht="9" customHeight="1">
      <c r="A35" s="84" t="s">
        <v>68</v>
      </c>
      <c r="B35" s="20">
        <v>335</v>
      </c>
      <c r="C35" s="107">
        <f>B35/B38*100</f>
        <v>52.42566510172144</v>
      </c>
      <c r="D35" s="20">
        <v>19</v>
      </c>
      <c r="E35" s="107">
        <f>D35/D38*100</f>
        <v>59.375</v>
      </c>
    </row>
    <row r="36" spans="1:5" ht="9" customHeight="1">
      <c r="A36" s="84" t="s">
        <v>69</v>
      </c>
      <c r="B36" s="20">
        <v>275</v>
      </c>
      <c r="C36" s="107">
        <f>B36/B38*100</f>
        <v>43.03599374021909</v>
      </c>
      <c r="D36" s="20">
        <v>10</v>
      </c>
      <c r="E36" s="107">
        <f>D36/D38*100</f>
        <v>31.25</v>
      </c>
    </row>
    <row r="37" spans="1:5" ht="9" customHeight="1">
      <c r="A37" s="84" t="s">
        <v>72</v>
      </c>
      <c r="B37" s="20">
        <v>29</v>
      </c>
      <c r="C37" s="107">
        <f>B37/B38*100</f>
        <v>4.538341158059469</v>
      </c>
      <c r="D37" s="20">
        <v>3</v>
      </c>
      <c r="E37" s="107">
        <f>D37/D38*100</f>
        <v>9.375</v>
      </c>
    </row>
    <row r="38" spans="1:5" ht="15" customHeight="1">
      <c r="A38" s="49" t="s">
        <v>130</v>
      </c>
      <c r="B38" s="74">
        <f>SUM(B35:B37)</f>
        <v>639</v>
      </c>
      <c r="C38" s="114">
        <f>SUM(C35:C37)</f>
        <v>100</v>
      </c>
      <c r="D38" s="74">
        <f>SUM(D35:D37)</f>
        <v>32</v>
      </c>
      <c r="E38" s="114">
        <f>SUM(E35:E37)</f>
        <v>100</v>
      </c>
    </row>
    <row r="39" spans="1:5" ht="9" customHeight="1">
      <c r="A39" s="82"/>
      <c r="B39" s="82"/>
      <c r="C39" s="82"/>
      <c r="D39" s="82"/>
      <c r="E39" s="82"/>
    </row>
    <row r="46" ht="9" customHeight="1">
      <c r="E46" s="80"/>
    </row>
    <row r="48" ht="9" customHeight="1">
      <c r="H48" s="79"/>
    </row>
  </sheetData>
  <mergeCells count="3">
    <mergeCell ref="A3:A4"/>
    <mergeCell ref="B3:C3"/>
    <mergeCell ref="D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"/>
    </sheetView>
  </sheetViews>
  <sheetFormatPr defaultColWidth="9.140625" defaultRowHeight="9" customHeight="1"/>
  <cols>
    <col min="1" max="1" width="26.140625" style="26" customWidth="1"/>
    <col min="2" max="4" width="11.7109375" style="26" customWidth="1"/>
    <col min="5" max="6" width="12.7109375" style="26" customWidth="1"/>
    <col min="7" max="16384" width="9.140625" style="26" customWidth="1"/>
  </cols>
  <sheetData>
    <row r="1" spans="1:6" ht="24.75" customHeight="1">
      <c r="A1" s="131" t="s">
        <v>155</v>
      </c>
      <c r="B1" s="131"/>
      <c r="C1" s="131"/>
      <c r="D1" s="131"/>
      <c r="E1" s="131"/>
      <c r="F1" s="131"/>
    </row>
    <row r="3" spans="1:6" s="29" customFormat="1" ht="21" customHeight="1">
      <c r="A3" s="27" t="s">
        <v>35</v>
      </c>
      <c r="B3" s="28" t="s">
        <v>34</v>
      </c>
      <c r="C3" s="28" t="s">
        <v>1</v>
      </c>
      <c r="D3" s="28" t="s">
        <v>2</v>
      </c>
      <c r="E3" s="87" t="s">
        <v>79</v>
      </c>
      <c r="F3" s="28" t="s">
        <v>80</v>
      </c>
    </row>
    <row r="4" spans="1:4" ht="9" customHeight="1">
      <c r="A4" s="30"/>
      <c r="C4" s="48"/>
      <c r="D4" s="48"/>
    </row>
    <row r="5" spans="1:6" ht="9" customHeight="1">
      <c r="A5" s="7" t="s">
        <v>36</v>
      </c>
      <c r="B5" s="21">
        <v>4424</v>
      </c>
      <c r="C5" s="88">
        <v>36</v>
      </c>
      <c r="D5" s="88">
        <v>3241</v>
      </c>
      <c r="E5" s="89">
        <f>(C5+D5)/B5</f>
        <v>0.7407323688969258</v>
      </c>
      <c r="F5" s="91">
        <f>(C5/B5)/(C$14/B$14)</f>
        <v>0.7080780545734259</v>
      </c>
    </row>
    <row r="6" spans="1:6" ht="9" customHeight="1">
      <c r="A6" s="7" t="s">
        <v>123</v>
      </c>
      <c r="B6" s="21">
        <v>35</v>
      </c>
      <c r="C6" s="88">
        <v>2</v>
      </c>
      <c r="D6" s="88">
        <v>35</v>
      </c>
      <c r="E6" s="89">
        <f aca="true" t="shared" si="0" ref="E6:E14">(C6+D6)/B6</f>
        <v>1.0571428571428572</v>
      </c>
      <c r="F6" s="91">
        <f aca="true" t="shared" si="1" ref="F6:F14">(C6/B6)/(C$14/B$14)</f>
        <v>4.97228144989339</v>
      </c>
    </row>
    <row r="7" spans="1:6" ht="9" customHeight="1">
      <c r="A7" s="7" t="s">
        <v>81</v>
      </c>
      <c r="B7" s="21">
        <v>360</v>
      </c>
      <c r="C7" s="88">
        <v>3</v>
      </c>
      <c r="D7" s="88">
        <v>129</v>
      </c>
      <c r="E7" s="89">
        <f t="shared" si="0"/>
        <v>0.36666666666666664</v>
      </c>
      <c r="F7" s="91">
        <f t="shared" si="1"/>
        <v>0.7251243781094527</v>
      </c>
    </row>
    <row r="8" spans="1:6" ht="9" customHeight="1">
      <c r="A8" s="7" t="s">
        <v>41</v>
      </c>
      <c r="B8" s="21">
        <v>225</v>
      </c>
      <c r="C8" s="88">
        <v>2</v>
      </c>
      <c r="D8" s="88">
        <v>217</v>
      </c>
      <c r="E8" s="89">
        <f t="shared" si="0"/>
        <v>0.9733333333333334</v>
      </c>
      <c r="F8" s="91">
        <f t="shared" si="1"/>
        <v>0.7734660033167495</v>
      </c>
    </row>
    <row r="9" spans="1:6" ht="9" customHeight="1">
      <c r="A9" s="7" t="s">
        <v>37</v>
      </c>
      <c r="B9" s="21">
        <v>180</v>
      </c>
      <c r="C9" s="88">
        <v>2</v>
      </c>
      <c r="D9" s="88">
        <v>189</v>
      </c>
      <c r="E9" s="89">
        <f t="shared" si="0"/>
        <v>1.0611111111111111</v>
      </c>
      <c r="F9" s="91">
        <f t="shared" si="1"/>
        <v>0.966832504145937</v>
      </c>
    </row>
    <row r="10" spans="1:6" ht="9" customHeight="1">
      <c r="A10" s="7" t="s">
        <v>38</v>
      </c>
      <c r="B10" s="21">
        <v>508</v>
      </c>
      <c r="C10" s="88">
        <v>20</v>
      </c>
      <c r="D10" s="88">
        <v>513</v>
      </c>
      <c r="E10" s="89">
        <f t="shared" si="0"/>
        <v>1.0492125984251968</v>
      </c>
      <c r="F10" s="91">
        <f t="shared" si="1"/>
        <v>3.4257844635092254</v>
      </c>
    </row>
    <row r="11" spans="1:6" ht="9" customHeight="1">
      <c r="A11" s="7" t="s">
        <v>75</v>
      </c>
      <c r="B11" s="21">
        <v>5</v>
      </c>
      <c r="C11" s="88">
        <v>0</v>
      </c>
      <c r="D11" s="88">
        <v>4</v>
      </c>
      <c r="E11" s="89">
        <f t="shared" si="0"/>
        <v>0.8</v>
      </c>
      <c r="F11" s="91">
        <f t="shared" si="1"/>
        <v>0</v>
      </c>
    </row>
    <row r="12" spans="1:6" ht="9" customHeight="1">
      <c r="A12" s="7" t="s">
        <v>39</v>
      </c>
      <c r="B12" s="21">
        <v>21</v>
      </c>
      <c r="C12" s="88">
        <v>1</v>
      </c>
      <c r="D12" s="88">
        <v>15</v>
      </c>
      <c r="E12" s="89">
        <f t="shared" si="0"/>
        <v>0.7619047619047619</v>
      </c>
      <c r="F12" s="91">
        <f t="shared" si="1"/>
        <v>4.143567874911159</v>
      </c>
    </row>
    <row r="13" spans="1:6" ht="9" customHeight="1">
      <c r="A13" s="7" t="s">
        <v>40</v>
      </c>
      <c r="B13" s="21">
        <v>72</v>
      </c>
      <c r="C13" s="88">
        <v>1</v>
      </c>
      <c r="D13" s="88">
        <v>25</v>
      </c>
      <c r="E13" s="89">
        <f t="shared" si="0"/>
        <v>0.3611111111111111</v>
      </c>
      <c r="F13" s="91">
        <f t="shared" si="1"/>
        <v>1.208540630182421</v>
      </c>
    </row>
    <row r="14" spans="1:6" ht="15" customHeight="1">
      <c r="A14" s="33" t="s">
        <v>3</v>
      </c>
      <c r="B14" s="50">
        <f>SUM(B5:B13)</f>
        <v>5830</v>
      </c>
      <c r="C14" s="50">
        <f>SUM(C5:C13)</f>
        <v>67</v>
      </c>
      <c r="D14" s="50">
        <f>SUM(D5:D13)</f>
        <v>4368</v>
      </c>
      <c r="E14" s="90">
        <f t="shared" si="0"/>
        <v>0.7607204116638079</v>
      </c>
      <c r="F14" s="92">
        <f t="shared" si="1"/>
        <v>1</v>
      </c>
    </row>
    <row r="15" spans="1:6" ht="9" customHeight="1">
      <c r="A15" s="31"/>
      <c r="B15" s="31"/>
      <c r="C15" s="31"/>
      <c r="D15" s="31"/>
      <c r="E15" s="31"/>
      <c r="F15" s="31"/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:H1"/>
    </sheetView>
  </sheetViews>
  <sheetFormatPr defaultColWidth="9.140625" defaultRowHeight="12.75"/>
  <cols>
    <col min="1" max="1" width="24.00390625" style="26" customWidth="1"/>
    <col min="2" max="3" width="8.7109375" style="26" customWidth="1"/>
    <col min="4" max="4" width="9.28125" style="26" customWidth="1"/>
    <col min="5" max="9" width="8.7109375" style="26" customWidth="1"/>
    <col min="10" max="16384" width="9.140625" style="26" customWidth="1"/>
  </cols>
  <sheetData>
    <row r="1" spans="1:8" ht="24.75" customHeight="1">
      <c r="A1" s="133" t="s">
        <v>159</v>
      </c>
      <c r="B1" s="133"/>
      <c r="C1" s="133"/>
      <c r="D1" s="133"/>
      <c r="E1" s="133"/>
      <c r="F1" s="133"/>
      <c r="G1" s="133"/>
      <c r="H1" s="133"/>
    </row>
    <row r="3" spans="1:9" s="29" customFormat="1" ht="36" customHeight="1">
      <c r="A3" s="63" t="s">
        <v>35</v>
      </c>
      <c r="B3" s="53" t="s">
        <v>36</v>
      </c>
      <c r="C3" s="32" t="s">
        <v>17</v>
      </c>
      <c r="D3" s="53" t="s">
        <v>81</v>
      </c>
      <c r="E3" s="32" t="s">
        <v>41</v>
      </c>
      <c r="F3" s="32" t="s">
        <v>37</v>
      </c>
      <c r="G3" s="32" t="s">
        <v>38</v>
      </c>
      <c r="H3" s="32" t="s">
        <v>75</v>
      </c>
      <c r="I3" s="53" t="s">
        <v>39</v>
      </c>
    </row>
    <row r="4" ht="9" customHeight="1"/>
    <row r="5" spans="1:9" ht="9" customHeight="1">
      <c r="A5" s="67" t="s">
        <v>36</v>
      </c>
      <c r="B5" s="68">
        <v>1192</v>
      </c>
      <c r="C5" s="68">
        <v>24</v>
      </c>
      <c r="D5" s="68">
        <v>193</v>
      </c>
      <c r="E5" s="68">
        <v>166</v>
      </c>
      <c r="F5" s="68">
        <v>135</v>
      </c>
      <c r="G5" s="68">
        <v>374</v>
      </c>
      <c r="H5" s="68">
        <v>3</v>
      </c>
      <c r="I5" s="68">
        <v>16</v>
      </c>
    </row>
    <row r="6" spans="1:9" ht="9" customHeight="1">
      <c r="A6" s="69" t="s">
        <v>17</v>
      </c>
      <c r="B6" s="68"/>
      <c r="C6" s="68">
        <v>0</v>
      </c>
      <c r="D6" s="68">
        <v>2</v>
      </c>
      <c r="E6" s="68">
        <v>1</v>
      </c>
      <c r="F6" s="68">
        <v>0</v>
      </c>
      <c r="G6" s="68">
        <v>0</v>
      </c>
      <c r="H6" s="68">
        <v>0</v>
      </c>
      <c r="I6" s="68">
        <v>0</v>
      </c>
    </row>
    <row r="7" spans="1:9" ht="9" customHeight="1">
      <c r="A7" s="7" t="s">
        <v>81</v>
      </c>
      <c r="B7" s="68"/>
      <c r="C7" s="68"/>
      <c r="D7" s="68">
        <v>24</v>
      </c>
      <c r="E7" s="68">
        <v>11</v>
      </c>
      <c r="F7" s="68">
        <v>7</v>
      </c>
      <c r="G7" s="68">
        <v>14</v>
      </c>
      <c r="H7" s="68">
        <v>0</v>
      </c>
      <c r="I7" s="68">
        <v>2</v>
      </c>
    </row>
    <row r="8" spans="1:9" ht="9" customHeight="1">
      <c r="A8" s="69" t="s">
        <v>41</v>
      </c>
      <c r="B8" s="68"/>
      <c r="C8" s="68"/>
      <c r="D8" s="68"/>
      <c r="E8" s="68">
        <v>4</v>
      </c>
      <c r="F8" s="68">
        <v>0</v>
      </c>
      <c r="G8" s="68">
        <v>7</v>
      </c>
      <c r="H8" s="68">
        <v>0</v>
      </c>
      <c r="I8" s="68">
        <v>3</v>
      </c>
    </row>
    <row r="9" spans="1:9" ht="9" customHeight="1">
      <c r="A9" s="69" t="s">
        <v>37</v>
      </c>
      <c r="B9" s="68"/>
      <c r="C9" s="68"/>
      <c r="D9" s="68"/>
      <c r="E9" s="68"/>
      <c r="F9" s="68">
        <v>1</v>
      </c>
      <c r="G9" s="68">
        <v>1</v>
      </c>
      <c r="H9" s="68">
        <v>0</v>
      </c>
      <c r="I9" s="68">
        <v>0</v>
      </c>
    </row>
    <row r="10" spans="1:9" ht="9" customHeight="1">
      <c r="A10" s="69" t="s">
        <v>38</v>
      </c>
      <c r="B10" s="68"/>
      <c r="C10" s="68"/>
      <c r="D10" s="68"/>
      <c r="E10" s="68"/>
      <c r="F10" s="68"/>
      <c r="G10" s="68">
        <v>10</v>
      </c>
      <c r="H10" s="68">
        <v>0</v>
      </c>
      <c r="I10" s="68">
        <v>1</v>
      </c>
    </row>
    <row r="11" spans="1:9" ht="9" customHeight="1">
      <c r="A11" s="69" t="s">
        <v>75</v>
      </c>
      <c r="B11" s="68"/>
      <c r="C11" s="68"/>
      <c r="D11" s="68"/>
      <c r="E11" s="68"/>
      <c r="F11" s="68"/>
      <c r="G11" s="68"/>
      <c r="H11" s="68">
        <v>0</v>
      </c>
      <c r="I11" s="68">
        <v>0</v>
      </c>
    </row>
    <row r="12" spans="1:9" ht="9" customHeight="1">
      <c r="A12" s="67" t="s">
        <v>39</v>
      </c>
      <c r="B12" s="68"/>
      <c r="C12" s="68"/>
      <c r="D12" s="18"/>
      <c r="E12" s="68"/>
      <c r="F12" s="68"/>
      <c r="G12" s="68"/>
      <c r="H12" s="68"/>
      <c r="I12" s="68">
        <v>0</v>
      </c>
    </row>
    <row r="13" spans="1:9" ht="9" customHeight="1">
      <c r="A13" s="31"/>
      <c r="B13" s="64"/>
      <c r="C13" s="64"/>
      <c r="D13" s="64"/>
      <c r="E13" s="64"/>
      <c r="F13" s="64"/>
      <c r="G13" s="64"/>
      <c r="H13" s="64"/>
      <c r="I13" s="64"/>
    </row>
    <row r="14" spans="2:8" ht="9" customHeight="1">
      <c r="B14" s="65"/>
      <c r="C14" s="65"/>
      <c r="D14" s="65"/>
      <c r="E14" s="65"/>
      <c r="F14" s="65"/>
      <c r="G14" s="65"/>
      <c r="H14" s="65"/>
    </row>
    <row r="15" spans="2:8" ht="9" customHeight="1">
      <c r="B15" s="65"/>
      <c r="C15" s="65"/>
      <c r="D15" s="65"/>
      <c r="E15" s="65"/>
      <c r="F15" s="65"/>
      <c r="G15" s="65"/>
      <c r="H15" s="65"/>
    </row>
    <row r="16" spans="2:8" ht="9" customHeight="1">
      <c r="B16" s="65"/>
      <c r="C16" s="65"/>
      <c r="D16" s="65"/>
      <c r="E16" s="65"/>
      <c r="F16" s="65"/>
      <c r="G16" s="65"/>
      <c r="H16" s="65"/>
    </row>
    <row r="17" spans="2:8" ht="9" customHeight="1">
      <c r="B17" s="65"/>
      <c r="C17" s="65"/>
      <c r="D17" s="65"/>
      <c r="E17" s="65"/>
      <c r="F17" s="65"/>
      <c r="G17" s="65"/>
      <c r="H17" s="65"/>
    </row>
    <row r="18" spans="2:8" ht="9" customHeight="1">
      <c r="B18" s="65"/>
      <c r="C18" s="65"/>
      <c r="D18" s="65"/>
      <c r="E18" s="65"/>
      <c r="F18" s="65"/>
      <c r="G18" s="65"/>
      <c r="H18" s="65"/>
    </row>
    <row r="19" spans="1:8" ht="24.75" customHeight="1">
      <c r="A19" s="133" t="s">
        <v>158</v>
      </c>
      <c r="B19" s="133"/>
      <c r="C19" s="133"/>
      <c r="D19" s="133"/>
      <c r="E19" s="133"/>
      <c r="F19" s="133"/>
      <c r="G19" s="133"/>
      <c r="H19" s="133"/>
    </row>
    <row r="20" ht="9" customHeight="1"/>
    <row r="21" spans="1:9" ht="36" customHeight="1">
      <c r="A21" s="63" t="s">
        <v>35</v>
      </c>
      <c r="B21" s="53" t="s">
        <v>36</v>
      </c>
      <c r="C21" s="32" t="s">
        <v>17</v>
      </c>
      <c r="D21" s="53" t="s">
        <v>81</v>
      </c>
      <c r="E21" s="32" t="s">
        <v>41</v>
      </c>
      <c r="F21" s="32" t="s">
        <v>37</v>
      </c>
      <c r="G21" s="32" t="s">
        <v>38</v>
      </c>
      <c r="H21" s="32" t="s">
        <v>75</v>
      </c>
      <c r="I21" s="53" t="s">
        <v>39</v>
      </c>
    </row>
    <row r="22" ht="9" customHeight="1"/>
    <row r="23" spans="1:9" ht="9" customHeight="1">
      <c r="A23" s="67" t="s">
        <v>36</v>
      </c>
      <c r="B23" s="70">
        <v>54.40438156093108</v>
      </c>
      <c r="C23" s="70">
        <v>1.0953902327704246</v>
      </c>
      <c r="D23" s="70">
        <v>8.808763121862164</v>
      </c>
      <c r="E23" s="70">
        <v>7.576449109995435</v>
      </c>
      <c r="F23" s="70">
        <v>6.161570059333638</v>
      </c>
      <c r="G23" s="70">
        <v>17.069831127339114</v>
      </c>
      <c r="H23" s="70">
        <v>0.13692377909630307</v>
      </c>
      <c r="I23" s="70">
        <v>0.730260155180283</v>
      </c>
    </row>
    <row r="24" spans="1:9" ht="9" customHeight="1">
      <c r="A24" s="69" t="s">
        <v>17</v>
      </c>
      <c r="B24" s="70"/>
      <c r="C24" s="70">
        <v>0</v>
      </c>
      <c r="D24" s="70">
        <v>0.09128251939753537</v>
      </c>
      <c r="E24" s="70">
        <v>0.045641259698767686</v>
      </c>
      <c r="F24" s="70">
        <v>0</v>
      </c>
      <c r="G24" s="70">
        <v>0</v>
      </c>
      <c r="H24" s="70">
        <v>0</v>
      </c>
      <c r="I24" s="70">
        <v>0</v>
      </c>
    </row>
    <row r="25" spans="1:9" ht="9" customHeight="1">
      <c r="A25" s="7" t="s">
        <v>81</v>
      </c>
      <c r="B25" s="70"/>
      <c r="C25" s="70"/>
      <c r="D25" s="70">
        <v>1.0953902327704246</v>
      </c>
      <c r="E25" s="70">
        <v>0.5020538566864445</v>
      </c>
      <c r="F25" s="70">
        <v>0.3194888178913738</v>
      </c>
      <c r="G25" s="70">
        <v>0.6389776357827476</v>
      </c>
      <c r="H25" s="70">
        <v>0</v>
      </c>
      <c r="I25" s="70">
        <v>0.09128251939753537</v>
      </c>
    </row>
    <row r="26" spans="1:9" ht="9" customHeight="1">
      <c r="A26" s="69" t="s">
        <v>41</v>
      </c>
      <c r="B26" s="70"/>
      <c r="C26" s="70"/>
      <c r="D26" s="70"/>
      <c r="E26" s="70">
        <v>0.18256503879507074</v>
      </c>
      <c r="F26" s="70">
        <v>0</v>
      </c>
      <c r="G26" s="70">
        <v>0.3194888178913738</v>
      </c>
      <c r="H26" s="70">
        <v>0</v>
      </c>
      <c r="I26" s="70">
        <v>0.13692377909630307</v>
      </c>
    </row>
    <row r="27" spans="1:9" ht="9" customHeight="1">
      <c r="A27" s="69" t="s">
        <v>37</v>
      </c>
      <c r="B27" s="70"/>
      <c r="C27" s="70"/>
      <c r="D27" s="70"/>
      <c r="E27" s="70"/>
      <c r="F27" s="70">
        <v>0.045641259698767686</v>
      </c>
      <c r="G27" s="70">
        <v>0.045641259698767686</v>
      </c>
      <c r="H27" s="70">
        <v>0</v>
      </c>
      <c r="I27" s="70">
        <v>0</v>
      </c>
    </row>
    <row r="28" spans="1:9" ht="9" customHeight="1">
      <c r="A28" s="69" t="s">
        <v>38</v>
      </c>
      <c r="B28" s="70"/>
      <c r="C28" s="70"/>
      <c r="D28" s="70"/>
      <c r="E28" s="70"/>
      <c r="F28" s="70"/>
      <c r="G28" s="70">
        <v>0.4564125969876769</v>
      </c>
      <c r="H28" s="70">
        <v>0</v>
      </c>
      <c r="I28" s="70">
        <v>0.045641259698767686</v>
      </c>
    </row>
    <row r="29" spans="1:9" ht="9" customHeight="1">
      <c r="A29" s="69" t="s">
        <v>75</v>
      </c>
      <c r="B29" s="70"/>
      <c r="C29" s="70"/>
      <c r="D29" s="70"/>
      <c r="E29" s="70"/>
      <c r="F29" s="70"/>
      <c r="G29" s="70"/>
      <c r="H29" s="70">
        <v>0</v>
      </c>
      <c r="I29" s="70">
        <v>0</v>
      </c>
    </row>
    <row r="30" spans="1:9" ht="9" customHeight="1">
      <c r="A30" s="67" t="s">
        <v>39</v>
      </c>
      <c r="B30" s="70"/>
      <c r="C30" s="70"/>
      <c r="D30" s="22"/>
      <c r="E30" s="70"/>
      <c r="F30" s="70"/>
      <c r="G30" s="70"/>
      <c r="H30" s="70"/>
      <c r="I30" s="70">
        <v>0</v>
      </c>
    </row>
    <row r="31" spans="1:9" ht="9" customHeight="1">
      <c r="A31" s="31"/>
      <c r="B31" s="64"/>
      <c r="C31" s="64"/>
      <c r="D31" s="64"/>
      <c r="E31" s="64"/>
      <c r="F31" s="64"/>
      <c r="G31" s="64"/>
      <c r="H31" s="64"/>
      <c r="I31" s="64"/>
    </row>
    <row r="32" spans="2:8" ht="9" customHeight="1">
      <c r="B32" s="65"/>
      <c r="C32" s="65"/>
      <c r="D32" s="65"/>
      <c r="E32" s="65"/>
      <c r="F32" s="65"/>
      <c r="G32" s="65"/>
      <c r="H32" s="65"/>
    </row>
    <row r="33" spans="2:8" ht="9" customHeight="1">
      <c r="B33" s="65"/>
      <c r="C33" s="65"/>
      <c r="D33" s="65"/>
      <c r="E33" s="65"/>
      <c r="F33" s="65"/>
      <c r="G33" s="65"/>
      <c r="H33" s="65"/>
    </row>
    <row r="34" spans="2:8" ht="9" customHeight="1">
      <c r="B34" s="65"/>
      <c r="C34" s="65"/>
      <c r="D34" s="65"/>
      <c r="E34" s="65"/>
      <c r="F34" s="65"/>
      <c r="G34" s="65"/>
      <c r="H34" s="65"/>
    </row>
    <row r="35" spans="2:8" ht="9" customHeight="1">
      <c r="B35" s="65"/>
      <c r="C35" s="65"/>
      <c r="D35" s="65"/>
      <c r="E35" s="65"/>
      <c r="F35" s="65"/>
      <c r="G35" s="65"/>
      <c r="H35" s="65"/>
    </row>
    <row r="36" spans="2:8" ht="9" customHeight="1">
      <c r="B36" s="65"/>
      <c r="C36" s="65"/>
      <c r="D36" s="65"/>
      <c r="E36" s="65"/>
      <c r="F36" s="65"/>
      <c r="G36" s="65"/>
      <c r="H36" s="65"/>
    </row>
    <row r="37" spans="1:8" ht="15" customHeight="1">
      <c r="A37" s="66" t="s">
        <v>156</v>
      </c>
      <c r="B37" s="65"/>
      <c r="C37" s="65"/>
      <c r="D37" s="65"/>
      <c r="E37" s="65"/>
      <c r="F37" s="65"/>
      <c r="G37" s="65"/>
      <c r="H37" s="65"/>
    </row>
    <row r="38" spans="1:8" ht="4.5" customHeight="1">
      <c r="A38" s="66"/>
      <c r="B38" s="65"/>
      <c r="C38" s="65"/>
      <c r="D38" s="65"/>
      <c r="E38" s="65"/>
      <c r="F38" s="65"/>
      <c r="G38" s="65"/>
      <c r="H38" s="65"/>
    </row>
    <row r="39" spans="1:8" ht="15" customHeight="1">
      <c r="A39" s="66" t="s">
        <v>157</v>
      </c>
      <c r="B39" s="65"/>
      <c r="C39" s="65"/>
      <c r="D39" s="65"/>
      <c r="E39" s="65"/>
      <c r="F39" s="65"/>
      <c r="G39" s="65"/>
      <c r="H39" s="65"/>
    </row>
    <row r="40" spans="2:8" ht="9" customHeight="1">
      <c r="B40" s="65"/>
      <c r="C40" s="65"/>
      <c r="D40" s="65"/>
      <c r="E40" s="65"/>
      <c r="F40" s="65"/>
      <c r="G40" s="65"/>
      <c r="H40" s="65"/>
    </row>
    <row r="41" spans="2:8" ht="9" customHeight="1">
      <c r="B41" s="65"/>
      <c r="C41" s="65"/>
      <c r="D41" s="65"/>
      <c r="E41" s="65"/>
      <c r="F41" s="65"/>
      <c r="G41" s="65"/>
      <c r="H41" s="65"/>
    </row>
    <row r="42" spans="2:8" ht="9" customHeight="1">
      <c r="B42" s="65"/>
      <c r="C42" s="65"/>
      <c r="D42" s="65"/>
      <c r="E42" s="65"/>
      <c r="F42" s="65"/>
      <c r="G42" s="65"/>
      <c r="H42" s="65"/>
    </row>
    <row r="43" spans="2:8" ht="9" customHeight="1">
      <c r="B43" s="65"/>
      <c r="C43" s="65"/>
      <c r="D43" s="65"/>
      <c r="E43" s="65"/>
      <c r="F43" s="65"/>
      <c r="G43" s="65"/>
      <c r="H43" s="65"/>
    </row>
    <row r="44" spans="2:8" ht="9" customHeight="1">
      <c r="B44" s="65"/>
      <c r="C44" s="65"/>
      <c r="D44" s="65"/>
      <c r="E44" s="65"/>
      <c r="F44" s="65"/>
      <c r="G44" s="65"/>
      <c r="H44" s="65"/>
    </row>
    <row r="45" spans="2:8" ht="9" customHeight="1">
      <c r="B45" s="65"/>
      <c r="C45" s="65"/>
      <c r="D45" s="65"/>
      <c r="E45" s="65"/>
      <c r="F45" s="65"/>
      <c r="G45" s="65"/>
      <c r="H45" s="65"/>
    </row>
    <row r="46" spans="2:8" ht="9" customHeight="1">
      <c r="B46" s="65"/>
      <c r="C46" s="65"/>
      <c r="D46" s="65"/>
      <c r="E46" s="65"/>
      <c r="F46" s="65"/>
      <c r="G46" s="65"/>
      <c r="H46" s="65"/>
    </row>
    <row r="47" spans="2:8" ht="9" customHeight="1">
      <c r="B47" s="65"/>
      <c r="C47" s="65"/>
      <c r="D47" s="65"/>
      <c r="E47" s="65"/>
      <c r="F47" s="65"/>
      <c r="G47" s="65"/>
      <c r="H47" s="65"/>
    </row>
    <row r="48" spans="2:8" ht="9" customHeight="1">
      <c r="B48" s="65"/>
      <c r="C48" s="65"/>
      <c r="D48" s="65"/>
      <c r="E48" s="65"/>
      <c r="F48" s="65"/>
      <c r="G48" s="65"/>
      <c r="H48" s="65"/>
    </row>
    <row r="49" spans="2:8" ht="9" customHeight="1">
      <c r="B49" s="65"/>
      <c r="C49" s="65"/>
      <c r="D49" s="65"/>
      <c r="E49" s="65"/>
      <c r="F49" s="65"/>
      <c r="G49" s="65"/>
      <c r="H49" s="65"/>
    </row>
    <row r="50" spans="2:8" ht="9" customHeight="1">
      <c r="B50" s="65"/>
      <c r="C50" s="65"/>
      <c r="D50" s="65"/>
      <c r="E50" s="65"/>
      <c r="F50" s="65"/>
      <c r="G50" s="65"/>
      <c r="H50" s="65"/>
    </row>
    <row r="51" spans="2:8" ht="9" customHeight="1">
      <c r="B51" s="65"/>
      <c r="C51" s="65"/>
      <c r="D51" s="65"/>
      <c r="E51" s="65"/>
      <c r="F51" s="65"/>
      <c r="G51" s="65"/>
      <c r="H51" s="65"/>
    </row>
    <row r="52" spans="2:8" ht="9" customHeight="1">
      <c r="B52" s="65"/>
      <c r="C52" s="65"/>
      <c r="D52" s="65"/>
      <c r="E52" s="65"/>
      <c r="F52" s="65"/>
      <c r="G52" s="65"/>
      <c r="H52" s="65"/>
    </row>
    <row r="53" spans="2:8" ht="9" customHeight="1">
      <c r="B53" s="65"/>
      <c r="C53" s="65"/>
      <c r="D53" s="65"/>
      <c r="E53" s="65"/>
      <c r="F53" s="65"/>
      <c r="G53" s="65"/>
      <c r="H53" s="65"/>
    </row>
    <row r="54" spans="2:8" ht="9" customHeight="1">
      <c r="B54" s="65"/>
      <c r="C54" s="65"/>
      <c r="D54" s="65"/>
      <c r="E54" s="65"/>
      <c r="F54" s="65"/>
      <c r="G54" s="65"/>
      <c r="H54" s="65"/>
    </row>
    <row r="55" spans="2:8" ht="9" customHeight="1">
      <c r="B55" s="65"/>
      <c r="C55" s="65"/>
      <c r="D55" s="65"/>
      <c r="E55" s="65"/>
      <c r="F55" s="65"/>
      <c r="G55" s="65"/>
      <c r="H55" s="65"/>
    </row>
    <row r="56" spans="2:8" ht="9" customHeight="1">
      <c r="B56" s="65"/>
      <c r="C56" s="65"/>
      <c r="D56" s="65"/>
      <c r="E56" s="65"/>
      <c r="F56" s="65"/>
      <c r="G56" s="65"/>
      <c r="H56" s="65"/>
    </row>
    <row r="57" spans="2:8" ht="9" customHeight="1">
      <c r="B57" s="65"/>
      <c r="C57" s="65"/>
      <c r="D57" s="65"/>
      <c r="E57" s="65"/>
      <c r="F57" s="65"/>
      <c r="G57" s="65"/>
      <c r="H57" s="65"/>
    </row>
    <row r="58" spans="2:8" ht="9" customHeight="1">
      <c r="B58" s="65"/>
      <c r="C58" s="65"/>
      <c r="D58" s="65"/>
      <c r="E58" s="65"/>
      <c r="F58" s="65"/>
      <c r="G58" s="65"/>
      <c r="H58" s="65"/>
    </row>
    <row r="59" spans="2:8" ht="9" customHeight="1">
      <c r="B59" s="65"/>
      <c r="C59" s="65"/>
      <c r="D59" s="65"/>
      <c r="E59" s="65"/>
      <c r="F59" s="65"/>
      <c r="G59" s="65"/>
      <c r="H59" s="65"/>
    </row>
    <row r="60" spans="2:8" ht="9" customHeight="1">
      <c r="B60" s="65"/>
      <c r="C60" s="65"/>
      <c r="D60" s="65"/>
      <c r="E60" s="65"/>
      <c r="F60" s="65"/>
      <c r="G60" s="65"/>
      <c r="H60" s="65"/>
    </row>
    <row r="61" spans="2:8" ht="9" customHeight="1">
      <c r="B61" s="65"/>
      <c r="C61" s="65"/>
      <c r="D61" s="65"/>
      <c r="E61" s="65"/>
      <c r="F61" s="65"/>
      <c r="G61" s="65"/>
      <c r="H61" s="65"/>
    </row>
    <row r="62" spans="2:8" ht="9" customHeight="1">
      <c r="B62" s="65"/>
      <c r="C62" s="65"/>
      <c r="D62" s="65"/>
      <c r="E62" s="65"/>
      <c r="F62" s="65"/>
      <c r="G62" s="65"/>
      <c r="H62" s="65"/>
    </row>
    <row r="63" spans="2:8" ht="9" customHeight="1">
      <c r="B63" s="65"/>
      <c r="C63" s="65"/>
      <c r="D63" s="65"/>
      <c r="E63" s="65"/>
      <c r="F63" s="65"/>
      <c r="G63" s="65"/>
      <c r="H63" s="65"/>
    </row>
    <row r="64" spans="2:8" ht="9" customHeight="1">
      <c r="B64" s="65"/>
      <c r="C64" s="65"/>
      <c r="D64" s="65"/>
      <c r="E64" s="65"/>
      <c r="F64" s="65"/>
      <c r="G64" s="65"/>
      <c r="H64" s="65"/>
    </row>
    <row r="65" spans="2:8" ht="9" customHeight="1">
      <c r="B65" s="65"/>
      <c r="C65" s="65"/>
      <c r="D65" s="65"/>
      <c r="E65" s="65"/>
      <c r="F65" s="65"/>
      <c r="G65" s="65"/>
      <c r="H65" s="65"/>
    </row>
    <row r="66" spans="2:8" ht="9" customHeight="1">
      <c r="B66" s="65"/>
      <c r="C66" s="65"/>
      <c r="D66" s="65"/>
      <c r="E66" s="65"/>
      <c r="F66" s="65"/>
      <c r="G66" s="65"/>
      <c r="H66" s="65"/>
    </row>
    <row r="67" spans="2:8" ht="9" customHeight="1">
      <c r="B67" s="65"/>
      <c r="C67" s="65"/>
      <c r="D67" s="65"/>
      <c r="E67" s="65"/>
      <c r="F67" s="65"/>
      <c r="G67" s="65"/>
      <c r="H67" s="65"/>
    </row>
    <row r="68" spans="2:8" ht="9" customHeight="1">
      <c r="B68" s="65"/>
      <c r="C68" s="65"/>
      <c r="D68" s="65"/>
      <c r="E68" s="65"/>
      <c r="F68" s="65"/>
      <c r="G68" s="65"/>
      <c r="H68" s="65"/>
    </row>
    <row r="69" spans="2:8" ht="9" customHeight="1">
      <c r="B69" s="65"/>
      <c r="C69" s="65"/>
      <c r="D69" s="65"/>
      <c r="E69" s="65"/>
      <c r="F69" s="65"/>
      <c r="G69" s="65"/>
      <c r="H69" s="65"/>
    </row>
    <row r="70" spans="2:8" ht="9" customHeight="1">
      <c r="B70" s="65"/>
      <c r="C70" s="65"/>
      <c r="D70" s="65"/>
      <c r="E70" s="65"/>
      <c r="F70" s="65"/>
      <c r="G70" s="65"/>
      <c r="H70" s="65"/>
    </row>
    <row r="71" spans="2:8" ht="9" customHeight="1">
      <c r="B71" s="65"/>
      <c r="C71" s="65"/>
      <c r="D71" s="65"/>
      <c r="E71" s="65"/>
      <c r="F71" s="65"/>
      <c r="G71" s="65"/>
      <c r="H71" s="65"/>
    </row>
    <row r="72" spans="2:8" ht="9" customHeight="1">
      <c r="B72" s="65"/>
      <c r="C72" s="65"/>
      <c r="D72" s="65"/>
      <c r="E72" s="65"/>
      <c r="F72" s="65"/>
      <c r="G72" s="65"/>
      <c r="H72" s="65"/>
    </row>
    <row r="73" spans="2:8" ht="9" customHeight="1">
      <c r="B73" s="65"/>
      <c r="C73" s="65"/>
      <c r="D73" s="65"/>
      <c r="E73" s="65"/>
      <c r="F73" s="65"/>
      <c r="G73" s="65"/>
      <c r="H73" s="65"/>
    </row>
    <row r="74" spans="2:8" ht="9" customHeight="1">
      <c r="B74" s="65"/>
      <c r="C74" s="65"/>
      <c r="D74" s="65"/>
      <c r="E74" s="65"/>
      <c r="F74" s="65"/>
      <c r="G74" s="65"/>
      <c r="H74" s="65"/>
    </row>
    <row r="75" spans="2:8" ht="9" customHeight="1">
      <c r="B75" s="65"/>
      <c r="C75" s="65"/>
      <c r="D75" s="65"/>
      <c r="E75" s="65"/>
      <c r="F75" s="65"/>
      <c r="G75" s="65"/>
      <c r="H75" s="65"/>
    </row>
    <row r="76" spans="2:8" ht="9" customHeight="1">
      <c r="B76" s="65"/>
      <c r="C76" s="65"/>
      <c r="D76" s="65"/>
      <c r="E76" s="65"/>
      <c r="F76" s="65"/>
      <c r="G76" s="65"/>
      <c r="H76" s="65"/>
    </row>
    <row r="77" spans="2:8" ht="9" customHeight="1">
      <c r="B77" s="65"/>
      <c r="C77" s="65"/>
      <c r="D77" s="65"/>
      <c r="E77" s="65"/>
      <c r="F77" s="65"/>
      <c r="G77" s="65"/>
      <c r="H77" s="65"/>
    </row>
    <row r="78" spans="2:8" ht="9" customHeight="1">
      <c r="B78" s="65"/>
      <c r="C78" s="65"/>
      <c r="D78" s="65"/>
      <c r="E78" s="65"/>
      <c r="F78" s="65"/>
      <c r="G78" s="65"/>
      <c r="H78" s="65"/>
    </row>
    <row r="79" spans="2:8" ht="9" customHeight="1">
      <c r="B79" s="65"/>
      <c r="C79" s="65"/>
      <c r="D79" s="65"/>
      <c r="E79" s="65"/>
      <c r="F79" s="65"/>
      <c r="G79" s="65"/>
      <c r="H79" s="65"/>
    </row>
    <row r="80" spans="2:8" ht="9" customHeight="1">
      <c r="B80" s="65"/>
      <c r="C80" s="65"/>
      <c r="D80" s="65"/>
      <c r="E80" s="65"/>
      <c r="F80" s="65"/>
      <c r="G80" s="65"/>
      <c r="H80" s="65"/>
    </row>
    <row r="81" spans="2:8" ht="9" customHeight="1">
      <c r="B81" s="65"/>
      <c r="C81" s="65"/>
      <c r="D81" s="65"/>
      <c r="E81" s="65"/>
      <c r="F81" s="65"/>
      <c r="G81" s="65"/>
      <c r="H81" s="65"/>
    </row>
    <row r="82" spans="2:8" ht="9" customHeight="1">
      <c r="B82" s="65"/>
      <c r="C82" s="65"/>
      <c r="D82" s="65"/>
      <c r="E82" s="65"/>
      <c r="F82" s="65"/>
      <c r="G82" s="65"/>
      <c r="H82" s="65"/>
    </row>
    <row r="83" spans="2:8" ht="9" customHeight="1">
      <c r="B83" s="65"/>
      <c r="C83" s="65"/>
      <c r="D83" s="65"/>
      <c r="E83" s="65"/>
      <c r="F83" s="65"/>
      <c r="G83" s="65"/>
      <c r="H83" s="65"/>
    </row>
    <row r="84" spans="2:8" ht="9" customHeight="1">
      <c r="B84" s="65"/>
      <c r="C84" s="65"/>
      <c r="D84" s="65"/>
      <c r="E84" s="65"/>
      <c r="F84" s="65"/>
      <c r="G84" s="65"/>
      <c r="H84" s="65"/>
    </row>
    <row r="85" spans="2:8" ht="9" customHeight="1">
      <c r="B85" s="65"/>
      <c r="C85" s="65"/>
      <c r="D85" s="65"/>
      <c r="E85" s="65"/>
      <c r="F85" s="65"/>
      <c r="G85" s="65"/>
      <c r="H85" s="65"/>
    </row>
    <row r="86" spans="2:8" ht="9" customHeight="1">
      <c r="B86" s="65"/>
      <c r="C86" s="65"/>
      <c r="D86" s="65"/>
      <c r="E86" s="65"/>
      <c r="F86" s="65"/>
      <c r="G86" s="65"/>
      <c r="H86" s="65"/>
    </row>
    <row r="87" spans="2:8" ht="9" customHeight="1">
      <c r="B87" s="65"/>
      <c r="C87" s="65"/>
      <c r="D87" s="65"/>
      <c r="E87" s="65"/>
      <c r="F87" s="65"/>
      <c r="G87" s="65"/>
      <c r="H87" s="65"/>
    </row>
    <row r="88" spans="2:8" ht="9" customHeight="1">
      <c r="B88" s="65"/>
      <c r="C88" s="65"/>
      <c r="D88" s="65"/>
      <c r="E88" s="65"/>
      <c r="F88" s="65"/>
      <c r="G88" s="65"/>
      <c r="H88" s="65"/>
    </row>
    <row r="89" spans="2:8" ht="9" customHeight="1">
      <c r="B89" s="65"/>
      <c r="C89" s="65"/>
      <c r="D89" s="65"/>
      <c r="E89" s="65"/>
      <c r="F89" s="65"/>
      <c r="G89" s="65"/>
      <c r="H89" s="65"/>
    </row>
    <row r="90" spans="2:8" ht="9" customHeight="1">
      <c r="B90" s="65"/>
      <c r="C90" s="65"/>
      <c r="D90" s="65"/>
      <c r="E90" s="65"/>
      <c r="F90" s="65"/>
      <c r="G90" s="65"/>
      <c r="H90" s="65"/>
    </row>
    <row r="91" spans="2:8" ht="9" customHeight="1">
      <c r="B91" s="65"/>
      <c r="C91" s="65"/>
      <c r="D91" s="65"/>
      <c r="E91" s="65"/>
      <c r="F91" s="65"/>
      <c r="G91" s="65"/>
      <c r="H91" s="65"/>
    </row>
    <row r="92" spans="2:8" ht="9" customHeight="1">
      <c r="B92" s="65"/>
      <c r="C92" s="65"/>
      <c r="D92" s="65"/>
      <c r="E92" s="65"/>
      <c r="F92" s="65"/>
      <c r="G92" s="65"/>
      <c r="H92" s="65"/>
    </row>
    <row r="93" spans="2:8" ht="9" customHeight="1">
      <c r="B93" s="65"/>
      <c r="C93" s="65"/>
      <c r="D93" s="65"/>
      <c r="E93" s="65"/>
      <c r="F93" s="65"/>
      <c r="G93" s="65"/>
      <c r="H93" s="65"/>
    </row>
    <row r="94" spans="2:8" ht="9" customHeight="1">
      <c r="B94" s="65"/>
      <c r="C94" s="65"/>
      <c r="D94" s="65"/>
      <c r="E94" s="65"/>
      <c r="F94" s="65"/>
      <c r="G94" s="65"/>
      <c r="H94" s="65"/>
    </row>
    <row r="95" spans="2:8" ht="9" customHeight="1">
      <c r="B95" s="65"/>
      <c r="C95" s="65"/>
      <c r="D95" s="65"/>
      <c r="E95" s="65"/>
      <c r="F95" s="65"/>
      <c r="G95" s="65"/>
      <c r="H95" s="65"/>
    </row>
    <row r="96" spans="2:8" ht="9" customHeight="1">
      <c r="B96" s="65"/>
      <c r="C96" s="65"/>
      <c r="D96" s="65"/>
      <c r="E96" s="65"/>
      <c r="F96" s="65"/>
      <c r="G96" s="65"/>
      <c r="H96" s="65"/>
    </row>
    <row r="97" spans="2:8" ht="9" customHeight="1">
      <c r="B97" s="65"/>
      <c r="C97" s="65"/>
      <c r="D97" s="65"/>
      <c r="E97" s="65"/>
      <c r="F97" s="65"/>
      <c r="G97" s="65"/>
      <c r="H97" s="65"/>
    </row>
    <row r="98" spans="2:8" ht="9" customHeight="1">
      <c r="B98" s="65"/>
      <c r="C98" s="65"/>
      <c r="D98" s="65"/>
      <c r="E98" s="65"/>
      <c r="F98" s="65"/>
      <c r="G98" s="65"/>
      <c r="H98" s="65"/>
    </row>
    <row r="99" spans="2:8" ht="9" customHeight="1">
      <c r="B99" s="65"/>
      <c r="C99" s="65"/>
      <c r="D99" s="65"/>
      <c r="E99" s="65"/>
      <c r="F99" s="65"/>
      <c r="G99" s="65"/>
      <c r="H99" s="65"/>
    </row>
    <row r="100" spans="2:8" ht="9" customHeight="1">
      <c r="B100" s="65"/>
      <c r="C100" s="65"/>
      <c r="D100" s="65"/>
      <c r="E100" s="65"/>
      <c r="F100" s="65"/>
      <c r="G100" s="65"/>
      <c r="H100" s="65"/>
    </row>
    <row r="101" spans="2:8" ht="9" customHeight="1">
      <c r="B101" s="65"/>
      <c r="C101" s="65"/>
      <c r="D101" s="65"/>
      <c r="E101" s="65"/>
      <c r="F101" s="65"/>
      <c r="G101" s="65"/>
      <c r="H101" s="65"/>
    </row>
    <row r="102" spans="2:8" ht="9" customHeight="1">
      <c r="B102" s="65"/>
      <c r="C102" s="65"/>
      <c r="D102" s="65"/>
      <c r="E102" s="65"/>
      <c r="F102" s="65"/>
      <c r="G102" s="65"/>
      <c r="H102" s="65"/>
    </row>
    <row r="103" spans="2:8" ht="9" customHeight="1">
      <c r="B103" s="65"/>
      <c r="C103" s="65"/>
      <c r="D103" s="65"/>
      <c r="E103" s="65"/>
      <c r="F103" s="65"/>
      <c r="G103" s="65"/>
      <c r="H103" s="65"/>
    </row>
    <row r="104" spans="2:8" ht="9" customHeight="1">
      <c r="B104" s="65"/>
      <c r="C104" s="65"/>
      <c r="D104" s="65"/>
      <c r="E104" s="65"/>
      <c r="F104" s="65"/>
      <c r="G104" s="65"/>
      <c r="H104" s="65"/>
    </row>
    <row r="105" spans="2:8" ht="9" customHeight="1">
      <c r="B105" s="65"/>
      <c r="C105" s="65"/>
      <c r="D105" s="65"/>
      <c r="E105" s="65"/>
      <c r="F105" s="65"/>
      <c r="G105" s="65"/>
      <c r="H105" s="65"/>
    </row>
    <row r="106" spans="2:8" ht="9" customHeight="1">
      <c r="B106" s="65"/>
      <c r="C106" s="65"/>
      <c r="D106" s="65"/>
      <c r="E106" s="65"/>
      <c r="F106" s="65"/>
      <c r="G106" s="65"/>
      <c r="H106" s="65"/>
    </row>
    <row r="107" spans="2:8" ht="9" customHeight="1">
      <c r="B107" s="65"/>
      <c r="C107" s="65"/>
      <c r="D107" s="65"/>
      <c r="E107" s="65"/>
      <c r="F107" s="65"/>
      <c r="G107" s="65"/>
      <c r="H107" s="65"/>
    </row>
    <row r="108" spans="2:8" ht="9" customHeight="1">
      <c r="B108" s="65"/>
      <c r="C108" s="65"/>
      <c r="D108" s="65"/>
      <c r="E108" s="65"/>
      <c r="F108" s="65"/>
      <c r="G108" s="65"/>
      <c r="H108" s="65"/>
    </row>
    <row r="109" spans="2:8" ht="9" customHeight="1">
      <c r="B109" s="65"/>
      <c r="C109" s="65"/>
      <c r="D109" s="65"/>
      <c r="E109" s="65"/>
      <c r="F109" s="65"/>
      <c r="G109" s="65"/>
      <c r="H109" s="65"/>
    </row>
    <row r="110" spans="2:8" ht="9" customHeight="1">
      <c r="B110" s="65"/>
      <c r="C110" s="65"/>
      <c r="D110" s="65"/>
      <c r="E110" s="65"/>
      <c r="F110" s="65"/>
      <c r="G110" s="65"/>
      <c r="H110" s="65"/>
    </row>
    <row r="111" spans="2:8" ht="9" customHeight="1">
      <c r="B111" s="65"/>
      <c r="C111" s="65"/>
      <c r="D111" s="65"/>
      <c r="E111" s="65"/>
      <c r="F111" s="65"/>
      <c r="G111" s="65"/>
      <c r="H111" s="65"/>
    </row>
    <row r="112" spans="2:8" ht="9" customHeight="1">
      <c r="B112" s="65"/>
      <c r="C112" s="65"/>
      <c r="D112" s="65"/>
      <c r="E112" s="65"/>
      <c r="F112" s="65"/>
      <c r="G112" s="65"/>
      <c r="H112" s="65"/>
    </row>
    <row r="113" spans="2:8" ht="9" customHeight="1">
      <c r="B113" s="65"/>
      <c r="C113" s="65"/>
      <c r="D113" s="65"/>
      <c r="E113" s="65"/>
      <c r="F113" s="65"/>
      <c r="G113" s="65"/>
      <c r="H113" s="65"/>
    </row>
    <row r="114" spans="2:8" ht="9" customHeight="1">
      <c r="B114" s="65"/>
      <c r="C114" s="65"/>
      <c r="D114" s="65"/>
      <c r="E114" s="65"/>
      <c r="F114" s="65"/>
      <c r="G114" s="65"/>
      <c r="H114" s="65"/>
    </row>
    <row r="115" spans="2:8" ht="9" customHeight="1">
      <c r="B115" s="65"/>
      <c r="C115" s="65"/>
      <c r="D115" s="65"/>
      <c r="E115" s="65"/>
      <c r="F115" s="65"/>
      <c r="G115" s="65"/>
      <c r="H115" s="65"/>
    </row>
    <row r="116" spans="2:8" ht="9" customHeight="1">
      <c r="B116" s="65"/>
      <c r="C116" s="65"/>
      <c r="D116" s="65"/>
      <c r="E116" s="65"/>
      <c r="F116" s="65"/>
      <c r="G116" s="65"/>
      <c r="H116" s="65"/>
    </row>
    <row r="117" spans="2:8" ht="9" customHeight="1">
      <c r="B117" s="65"/>
      <c r="C117" s="65"/>
      <c r="D117" s="65"/>
      <c r="E117" s="65"/>
      <c r="F117" s="65"/>
      <c r="G117" s="65"/>
      <c r="H117" s="65"/>
    </row>
    <row r="118" spans="2:8" ht="9" customHeight="1">
      <c r="B118" s="65"/>
      <c r="C118" s="65"/>
      <c r="D118" s="65"/>
      <c r="E118" s="65"/>
      <c r="F118" s="65"/>
      <c r="G118" s="65"/>
      <c r="H118" s="65"/>
    </row>
    <row r="119" spans="2:8" ht="9" customHeight="1">
      <c r="B119" s="65"/>
      <c r="C119" s="65"/>
      <c r="D119" s="65"/>
      <c r="E119" s="65"/>
      <c r="F119" s="65"/>
      <c r="G119" s="65"/>
      <c r="H119" s="65"/>
    </row>
    <row r="120" spans="2:8" ht="9" customHeight="1">
      <c r="B120" s="65"/>
      <c r="C120" s="65"/>
      <c r="D120" s="65"/>
      <c r="E120" s="65"/>
      <c r="F120" s="65"/>
      <c r="G120" s="65"/>
      <c r="H120" s="65"/>
    </row>
    <row r="121" spans="2:8" ht="9" customHeight="1">
      <c r="B121" s="65"/>
      <c r="C121" s="65"/>
      <c r="D121" s="65"/>
      <c r="E121" s="65"/>
      <c r="F121" s="65"/>
      <c r="G121" s="65"/>
      <c r="H121" s="65"/>
    </row>
    <row r="122" spans="2:8" ht="9" customHeight="1">
      <c r="B122" s="65"/>
      <c r="C122" s="65"/>
      <c r="D122" s="65"/>
      <c r="E122" s="65"/>
      <c r="F122" s="65"/>
      <c r="G122" s="65"/>
      <c r="H122" s="65"/>
    </row>
    <row r="123" spans="2:8" ht="9" customHeight="1">
      <c r="B123" s="65"/>
      <c r="C123" s="65"/>
      <c r="D123" s="65"/>
      <c r="E123" s="65"/>
      <c r="F123" s="65"/>
      <c r="G123" s="65"/>
      <c r="H123" s="65"/>
    </row>
    <row r="124" spans="2:8" ht="9" customHeight="1">
      <c r="B124" s="65"/>
      <c r="C124" s="65"/>
      <c r="D124" s="65"/>
      <c r="E124" s="65"/>
      <c r="F124" s="65"/>
      <c r="G124" s="65"/>
      <c r="H124" s="65"/>
    </row>
    <row r="125" spans="2:8" ht="9" customHeight="1">
      <c r="B125" s="65"/>
      <c r="C125" s="65"/>
      <c r="D125" s="65"/>
      <c r="E125" s="65"/>
      <c r="F125" s="65"/>
      <c r="G125" s="65"/>
      <c r="H125" s="65"/>
    </row>
    <row r="126" spans="2:8" ht="9" customHeight="1">
      <c r="B126" s="65"/>
      <c r="C126" s="65"/>
      <c r="D126" s="65"/>
      <c r="E126" s="65"/>
      <c r="F126" s="65"/>
      <c r="G126" s="65"/>
      <c r="H126" s="65"/>
    </row>
    <row r="127" spans="2:8" ht="9" customHeight="1">
      <c r="B127" s="65"/>
      <c r="C127" s="65"/>
      <c r="D127" s="65"/>
      <c r="E127" s="65"/>
      <c r="F127" s="65"/>
      <c r="G127" s="65"/>
      <c r="H127" s="65"/>
    </row>
    <row r="128" spans="2:8" ht="9" customHeight="1">
      <c r="B128" s="65"/>
      <c r="C128" s="65"/>
      <c r="D128" s="65"/>
      <c r="E128" s="65"/>
      <c r="F128" s="65"/>
      <c r="G128" s="65"/>
      <c r="H128" s="65"/>
    </row>
    <row r="129" spans="2:8" ht="9" customHeight="1">
      <c r="B129" s="65"/>
      <c r="C129" s="65"/>
      <c r="D129" s="65"/>
      <c r="E129" s="65"/>
      <c r="F129" s="65"/>
      <c r="G129" s="65"/>
      <c r="H129" s="65"/>
    </row>
    <row r="130" spans="2:8" ht="9" customHeight="1">
      <c r="B130" s="65"/>
      <c r="C130" s="65"/>
      <c r="D130" s="65"/>
      <c r="E130" s="65"/>
      <c r="F130" s="65"/>
      <c r="G130" s="65"/>
      <c r="H130" s="65"/>
    </row>
    <row r="131" spans="2:8" ht="9" customHeight="1">
      <c r="B131" s="65"/>
      <c r="C131" s="65"/>
      <c r="D131" s="65"/>
      <c r="E131" s="65"/>
      <c r="F131" s="65"/>
      <c r="G131" s="65"/>
      <c r="H131" s="65"/>
    </row>
    <row r="132" spans="2:8" ht="9" customHeight="1">
      <c r="B132" s="65"/>
      <c r="C132" s="65"/>
      <c r="D132" s="65"/>
      <c r="E132" s="65"/>
      <c r="F132" s="65"/>
      <c r="G132" s="65"/>
      <c r="H132" s="65"/>
    </row>
    <row r="133" spans="2:8" ht="9" customHeight="1">
      <c r="B133" s="65"/>
      <c r="C133" s="65"/>
      <c r="D133" s="65"/>
      <c r="E133" s="65"/>
      <c r="F133" s="65"/>
      <c r="G133" s="65"/>
      <c r="H133" s="65"/>
    </row>
    <row r="134" spans="2:8" ht="9" customHeight="1">
      <c r="B134" s="65"/>
      <c r="C134" s="65"/>
      <c r="D134" s="65"/>
      <c r="E134" s="65"/>
      <c r="F134" s="65"/>
      <c r="G134" s="65"/>
      <c r="H134" s="65"/>
    </row>
    <row r="135" spans="2:8" ht="9" customHeight="1">
      <c r="B135" s="65"/>
      <c r="C135" s="65"/>
      <c r="D135" s="65"/>
      <c r="E135" s="65"/>
      <c r="F135" s="65"/>
      <c r="G135" s="65"/>
      <c r="H135" s="65"/>
    </row>
    <row r="136" spans="2:8" ht="9" customHeight="1">
      <c r="B136" s="65"/>
      <c r="C136" s="65"/>
      <c r="D136" s="65"/>
      <c r="E136" s="65"/>
      <c r="F136" s="65"/>
      <c r="G136" s="65"/>
      <c r="H136" s="65"/>
    </row>
    <row r="137" spans="2:8" ht="9" customHeight="1">
      <c r="B137" s="65"/>
      <c r="C137" s="65"/>
      <c r="D137" s="65"/>
      <c r="E137" s="65"/>
      <c r="F137" s="65"/>
      <c r="G137" s="65"/>
      <c r="H137" s="65"/>
    </row>
    <row r="138" spans="2:8" ht="9" customHeight="1">
      <c r="B138" s="65"/>
      <c r="C138" s="65"/>
      <c r="D138" s="65"/>
      <c r="E138" s="65"/>
      <c r="F138" s="65"/>
      <c r="G138" s="65"/>
      <c r="H138" s="65"/>
    </row>
    <row r="139" spans="2:8" ht="9" customHeight="1">
      <c r="B139" s="65"/>
      <c r="C139" s="65"/>
      <c r="D139" s="65"/>
      <c r="E139" s="65"/>
      <c r="F139" s="65"/>
      <c r="G139" s="65"/>
      <c r="H139" s="65"/>
    </row>
    <row r="140" spans="2:8" ht="9" customHeight="1">
      <c r="B140" s="65"/>
      <c r="C140" s="65"/>
      <c r="D140" s="65"/>
      <c r="E140" s="65"/>
      <c r="F140" s="65"/>
      <c r="G140" s="65"/>
      <c r="H140" s="65"/>
    </row>
    <row r="141" spans="2:8" ht="9" customHeight="1">
      <c r="B141" s="65"/>
      <c r="C141" s="65"/>
      <c r="D141" s="65"/>
      <c r="E141" s="65"/>
      <c r="F141" s="65"/>
      <c r="G141" s="65"/>
      <c r="H141" s="65"/>
    </row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</sheetData>
  <mergeCells count="2">
    <mergeCell ref="A1:H1"/>
    <mergeCell ref="A19:H19"/>
  </mergeCells>
  <printOptions horizontalCentered="1"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Bagalà</dc:creator>
  <cp:keywords/>
  <dc:description/>
  <cp:lastModifiedBy>-</cp:lastModifiedBy>
  <cp:lastPrinted>2010-11-08T15:43:30Z</cp:lastPrinted>
  <dcterms:created xsi:type="dcterms:W3CDTF">1996-11-05T10:16:36Z</dcterms:created>
  <dcterms:modified xsi:type="dcterms:W3CDTF">2019-10-09T07:21:18Z</dcterms:modified>
  <cp:category/>
  <cp:version/>
  <cp:contentType/>
  <cp:contentStatus/>
</cp:coreProperties>
</file>